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pawel\Dropbox\Dydaktyka_Marzena\PLANY DYDAKTYCZNE ENERGETYKA\energetyka siatki 2024_2025\Niestacjonarne\"/>
    </mc:Choice>
  </mc:AlternateContent>
  <xr:revisionPtr revIDLastSave="0" documentId="13_ncr:1_{167877DF-C334-47F1-8623-B76C4BC2E816}" xr6:coauthVersionLast="47" xr6:coauthVersionMax="47" xr10:uidLastSave="{00000000-0000-0000-0000-000000000000}"/>
  <bookViews>
    <workbookView xWindow="-120" yWindow="-120" windowWidth="38640" windowHeight="21240" activeTab="1" xr2:uid="{00000000-000D-0000-FFFF-FFFF00000000}"/>
  </bookViews>
  <sheets>
    <sheet name="modelowanie komputerowe w energ" sheetId="1" r:id="rId1"/>
    <sheet name="Przedmioty wybieralne" sheetId="2" r:id="rId2"/>
  </sheets>
  <definedNames>
    <definedName name="_xlnm.Print_Area" localSheetId="0">"'[1]modelowanie komputerowe w energ'![.$A$1:.$AP$49]"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1" l="1"/>
  <c r="J46" i="1"/>
  <c r="I46" i="1"/>
  <c r="H46" i="1"/>
  <c r="G46" i="1"/>
  <c r="F46" i="1"/>
  <c r="E46" i="1"/>
  <c r="D46" i="1"/>
  <c r="J45" i="1"/>
  <c r="I45" i="1"/>
  <c r="H45" i="1"/>
  <c r="G45" i="1"/>
  <c r="F45" i="1"/>
  <c r="E45" i="1"/>
  <c r="D45" i="1"/>
  <c r="J44" i="1"/>
  <c r="I44" i="1"/>
  <c r="H44" i="1"/>
  <c r="G44" i="1"/>
  <c r="F44" i="1"/>
  <c r="E44" i="1"/>
  <c r="D44" i="1"/>
  <c r="J43" i="1"/>
  <c r="I43" i="1"/>
  <c r="H43" i="1"/>
  <c r="G43" i="1"/>
  <c r="F43" i="1"/>
  <c r="E43" i="1"/>
  <c r="D43" i="1"/>
  <c r="J42" i="1"/>
  <c r="I42" i="1"/>
  <c r="H42" i="1"/>
  <c r="G42" i="1"/>
  <c r="F42" i="1"/>
  <c r="E42" i="1"/>
  <c r="D42" i="1"/>
  <c r="J41" i="1"/>
  <c r="I41" i="1"/>
  <c r="H41" i="1"/>
  <c r="G41" i="1"/>
  <c r="F41" i="1"/>
  <c r="E41" i="1"/>
  <c r="D41" i="1"/>
  <c r="J40" i="1"/>
  <c r="I40" i="1"/>
  <c r="H40" i="1"/>
  <c r="G40" i="1"/>
  <c r="F40" i="1"/>
  <c r="E40" i="1"/>
  <c r="D40" i="1"/>
  <c r="J39" i="1"/>
  <c r="I39" i="1"/>
  <c r="H39" i="1"/>
  <c r="G39" i="1"/>
  <c r="F39" i="1"/>
  <c r="E39" i="1"/>
  <c r="D39" i="1"/>
  <c r="J38" i="1"/>
  <c r="I38" i="1"/>
  <c r="H38" i="1"/>
  <c r="G38" i="1"/>
  <c r="F38" i="1"/>
  <c r="E38" i="1"/>
  <c r="D38" i="1"/>
  <c r="J37" i="1"/>
  <c r="I37" i="1"/>
  <c r="H37" i="1"/>
  <c r="G37" i="1"/>
  <c r="F37" i="1"/>
  <c r="E37" i="1"/>
  <c r="D37" i="1"/>
  <c r="J36" i="1"/>
  <c r="I36" i="1"/>
  <c r="H36" i="1"/>
  <c r="G36" i="1"/>
  <c r="F36" i="1"/>
  <c r="E36" i="1"/>
  <c r="D36" i="1"/>
  <c r="J35" i="1"/>
  <c r="I35" i="1"/>
  <c r="H35" i="1"/>
  <c r="G35" i="1"/>
  <c r="F35" i="1"/>
  <c r="E35" i="1"/>
  <c r="D35" i="1"/>
  <c r="J34" i="1"/>
  <c r="I34" i="1"/>
  <c r="H34" i="1"/>
  <c r="G34" i="1"/>
  <c r="F34" i="1"/>
  <c r="E34" i="1"/>
  <c r="D34" i="1"/>
  <c r="J33" i="1"/>
  <c r="I33" i="1"/>
  <c r="H33" i="1"/>
  <c r="G33" i="1"/>
  <c r="F33" i="1"/>
  <c r="E33" i="1"/>
  <c r="D33" i="1"/>
  <c r="J32" i="1"/>
  <c r="I32" i="1"/>
  <c r="H32" i="1"/>
  <c r="G32" i="1"/>
  <c r="F32" i="1"/>
  <c r="E32" i="1"/>
  <c r="D32" i="1"/>
  <c r="J31" i="1"/>
  <c r="I31" i="1"/>
  <c r="H31" i="1"/>
  <c r="G31" i="1"/>
  <c r="F31" i="1"/>
  <c r="E31" i="1"/>
  <c r="D31" i="1"/>
  <c r="J30" i="1"/>
  <c r="I30" i="1"/>
  <c r="H30" i="1"/>
  <c r="G30" i="1"/>
  <c r="F30" i="1"/>
  <c r="E30" i="1"/>
  <c r="D30" i="1"/>
  <c r="J29" i="1"/>
  <c r="I29" i="1"/>
  <c r="H29" i="1"/>
  <c r="G29" i="1"/>
  <c r="F29" i="1"/>
  <c r="E29" i="1"/>
  <c r="D29" i="1"/>
  <c r="AO28" i="1"/>
  <c r="AN28" i="1"/>
  <c r="AM28" i="1"/>
  <c r="AL28" i="1"/>
  <c r="AK28" i="1"/>
  <c r="AJ28" i="1"/>
  <c r="AI28" i="1"/>
  <c r="AF28" i="1"/>
  <c r="AE28" i="1"/>
  <c r="AD28" i="1"/>
  <c r="AC28" i="1"/>
  <c r="AB28" i="1"/>
  <c r="AA28" i="1"/>
  <c r="Y28" i="1"/>
  <c r="X28" i="1"/>
  <c r="W28" i="1"/>
  <c r="V28" i="1"/>
  <c r="U28" i="1"/>
  <c r="T28" i="1"/>
  <c r="S28" i="1"/>
  <c r="Q28" i="1"/>
  <c r="P28" i="1"/>
  <c r="O28" i="1"/>
  <c r="N28" i="1"/>
  <c r="M28" i="1"/>
  <c r="L28" i="1"/>
  <c r="K28" i="1"/>
  <c r="J27" i="1"/>
  <c r="I27" i="1"/>
  <c r="H27" i="1"/>
  <c r="G27" i="1"/>
  <c r="F27" i="1"/>
  <c r="E27" i="1"/>
  <c r="D27" i="1"/>
  <c r="J26" i="1"/>
  <c r="I26" i="1"/>
  <c r="H26" i="1"/>
  <c r="G26" i="1"/>
  <c r="F26" i="1"/>
  <c r="E26" i="1"/>
  <c r="D26" i="1"/>
  <c r="J25" i="1"/>
  <c r="I25" i="1"/>
  <c r="H25" i="1"/>
  <c r="G25" i="1"/>
  <c r="F25" i="1"/>
  <c r="E25" i="1"/>
  <c r="D25" i="1"/>
  <c r="J24" i="1"/>
  <c r="I24" i="1"/>
  <c r="H24" i="1"/>
  <c r="G24" i="1"/>
  <c r="F24" i="1"/>
  <c r="E24" i="1"/>
  <c r="D24" i="1"/>
  <c r="J23" i="1"/>
  <c r="I23" i="1"/>
  <c r="H23" i="1"/>
  <c r="G23" i="1"/>
  <c r="F23" i="1"/>
  <c r="E23" i="1"/>
  <c r="D23" i="1"/>
  <c r="J22" i="1"/>
  <c r="I22" i="1"/>
  <c r="H22" i="1"/>
  <c r="G22" i="1"/>
  <c r="F22" i="1"/>
  <c r="E22" i="1"/>
  <c r="D22" i="1"/>
  <c r="J21" i="1"/>
  <c r="I21" i="1"/>
  <c r="H21" i="1"/>
  <c r="G21" i="1"/>
  <c r="F21" i="1"/>
  <c r="E21" i="1"/>
  <c r="D21" i="1"/>
  <c r="J20" i="1"/>
  <c r="I20" i="1"/>
  <c r="H20" i="1"/>
  <c r="G20" i="1"/>
  <c r="F20" i="1"/>
  <c r="E20" i="1"/>
  <c r="D20" i="1"/>
  <c r="J19" i="1"/>
  <c r="I19" i="1"/>
  <c r="H19" i="1"/>
  <c r="G19" i="1"/>
  <c r="F19" i="1"/>
  <c r="E19" i="1"/>
  <c r="D19" i="1"/>
  <c r="AO18" i="1"/>
  <c r="AN18" i="1"/>
  <c r="AM18" i="1"/>
  <c r="AL18" i="1"/>
  <c r="AK18" i="1"/>
  <c r="AJ18" i="1"/>
  <c r="AI18" i="1"/>
  <c r="AG18" i="1"/>
  <c r="AF18" i="1"/>
  <c r="AE18" i="1"/>
  <c r="AD18" i="1"/>
  <c r="AC18" i="1"/>
  <c r="AB18" i="1"/>
  <c r="AA18" i="1"/>
  <c r="Y18" i="1"/>
  <c r="X18" i="1"/>
  <c r="W18" i="1"/>
  <c r="V18" i="1"/>
  <c r="U18" i="1"/>
  <c r="T18" i="1"/>
  <c r="S18" i="1"/>
  <c r="Q18" i="1"/>
  <c r="P18" i="1"/>
  <c r="O18" i="1"/>
  <c r="N18" i="1"/>
  <c r="M18" i="1"/>
  <c r="L18" i="1"/>
  <c r="K18" i="1"/>
  <c r="J17" i="1"/>
  <c r="I17" i="1"/>
  <c r="H17" i="1"/>
  <c r="G17" i="1"/>
  <c r="F17" i="1"/>
  <c r="E17" i="1"/>
  <c r="D17" i="1"/>
  <c r="J16" i="1"/>
  <c r="I16" i="1"/>
  <c r="H16" i="1"/>
  <c r="G16" i="1"/>
  <c r="F16" i="1"/>
  <c r="E16" i="1"/>
  <c r="D16" i="1"/>
  <c r="J15" i="1"/>
  <c r="I15" i="1"/>
  <c r="H15" i="1"/>
  <c r="G15" i="1"/>
  <c r="F15" i="1"/>
  <c r="E15" i="1"/>
  <c r="D15" i="1"/>
  <c r="J14" i="1"/>
  <c r="I14" i="1"/>
  <c r="H14" i="1"/>
  <c r="G14" i="1"/>
  <c r="F14" i="1"/>
  <c r="E14" i="1"/>
  <c r="D14" i="1"/>
  <c r="AP13" i="1"/>
  <c r="AP47" i="1" s="1"/>
  <c r="AO13" i="1"/>
  <c r="AN13" i="1"/>
  <c r="AM13" i="1"/>
  <c r="AL13" i="1"/>
  <c r="AK13" i="1"/>
  <c r="AJ13" i="1"/>
  <c r="AI13" i="1"/>
  <c r="AH13" i="1"/>
  <c r="AH47" i="1" s="1"/>
  <c r="AG13" i="1"/>
  <c r="AG47" i="1" s="1"/>
  <c r="AF13" i="1"/>
  <c r="AF47" i="1" s="1"/>
  <c r="AE13" i="1"/>
  <c r="AD13" i="1"/>
  <c r="AD47" i="1" s="1"/>
  <c r="AC13" i="1"/>
  <c r="AB13" i="1"/>
  <c r="AB47" i="1" s="1"/>
  <c r="AA13" i="1"/>
  <c r="Z13" i="1"/>
  <c r="Z47" i="1" s="1"/>
  <c r="Y13" i="1"/>
  <c r="X13" i="1"/>
  <c r="W13" i="1"/>
  <c r="V13" i="1"/>
  <c r="U13" i="1"/>
  <c r="T13" i="1"/>
  <c r="S13" i="1"/>
  <c r="R13" i="1"/>
  <c r="R47" i="1" s="1"/>
  <c r="Q13" i="1"/>
  <c r="P13" i="1"/>
  <c r="O13" i="1"/>
  <c r="N13" i="1"/>
  <c r="N47" i="1" s="1"/>
  <c r="M13" i="1"/>
  <c r="L13" i="1"/>
  <c r="K13" i="1"/>
  <c r="AE47" i="1" l="1"/>
  <c r="C23" i="1"/>
  <c r="J13" i="1"/>
  <c r="I13" i="1"/>
  <c r="E28" i="1"/>
  <c r="P47" i="1"/>
  <c r="F13" i="1"/>
  <c r="D28" i="1"/>
  <c r="V47" i="1"/>
  <c r="H13" i="1"/>
  <c r="C41" i="1"/>
  <c r="H18" i="1"/>
  <c r="C24" i="1"/>
  <c r="I18" i="1"/>
  <c r="AJ47" i="1"/>
  <c r="AK47" i="1"/>
  <c r="AO47" i="1"/>
  <c r="J18" i="1"/>
  <c r="D13" i="1"/>
  <c r="C44" i="1"/>
  <c r="Q47" i="1"/>
  <c r="M47" i="1"/>
  <c r="F28" i="1"/>
  <c r="G28" i="1"/>
  <c r="H28" i="1"/>
  <c r="G47" i="1"/>
  <c r="K47" i="1"/>
  <c r="W47" i="1"/>
  <c r="L47" i="1"/>
  <c r="T47" i="1"/>
  <c r="C15" i="1"/>
  <c r="C17" i="1"/>
  <c r="C22" i="1"/>
  <c r="C35" i="1"/>
  <c r="C43" i="1"/>
  <c r="J47" i="1"/>
  <c r="E47" i="1"/>
  <c r="E13" i="1"/>
  <c r="U47" i="1"/>
  <c r="AC47" i="1"/>
  <c r="F47" i="1"/>
  <c r="C16" i="1"/>
  <c r="C21" i="1"/>
  <c r="C34" i="1"/>
  <c r="C42" i="1"/>
  <c r="AL47" i="1"/>
  <c r="D18" i="1"/>
  <c r="AM47" i="1"/>
  <c r="H47" i="1"/>
  <c r="Y47" i="1"/>
  <c r="AI47" i="1"/>
  <c r="C19" i="1"/>
  <c r="C27" i="1"/>
  <c r="C32" i="1"/>
  <c r="C40" i="1"/>
  <c r="C20" i="1"/>
  <c r="G13" i="1"/>
  <c r="X47" i="1"/>
  <c r="AN47" i="1"/>
  <c r="AA47" i="1"/>
  <c r="AA48" i="1" s="1"/>
  <c r="F18" i="1"/>
  <c r="C26" i="1"/>
  <c r="C31" i="1"/>
  <c r="C39" i="1"/>
  <c r="C33" i="1"/>
  <c r="O47" i="1"/>
  <c r="S47" i="1"/>
  <c r="G18" i="1"/>
  <c r="C25" i="1"/>
  <c r="C30" i="1"/>
  <c r="C38" i="1"/>
  <c r="C46" i="1"/>
  <c r="I47" i="1"/>
  <c r="C37" i="1"/>
  <c r="C45" i="1"/>
  <c r="J28" i="1"/>
  <c r="C36" i="1"/>
  <c r="C14" i="1"/>
  <c r="C29" i="1"/>
  <c r="E18" i="1"/>
  <c r="I28" i="1"/>
  <c r="D47" i="1" l="1"/>
  <c r="C13" i="1"/>
  <c r="C18" i="1"/>
  <c r="S48" i="1"/>
  <c r="AI48" i="1"/>
  <c r="K48" i="1"/>
  <c r="E48" i="1"/>
  <c r="C28" i="1"/>
  <c r="C47" i="1" s="1"/>
</calcChain>
</file>

<file path=xl/sharedStrings.xml><?xml version="1.0" encoding="utf-8"?>
<sst xmlns="http://schemas.openxmlformats.org/spreadsheetml/2006/main" count="113" uniqueCount="75">
  <si>
    <t>PLAN STUDIÓW</t>
  </si>
  <si>
    <t>Wydział Inżynierii Środowiska i Energetyki</t>
  </si>
  <si>
    <r>
      <rPr>
        <b/>
        <sz val="8"/>
        <color rgb="FF000000"/>
        <rFont val="Arial"/>
        <family val="2"/>
        <charset val="238"/>
      </rPr>
      <t xml:space="preserve">Kierunek studiów: </t>
    </r>
    <r>
      <rPr>
        <sz val="8"/>
        <color rgb="FF000000"/>
        <rFont val="Arial"/>
        <family val="2"/>
        <charset val="238"/>
      </rPr>
      <t>energetyka</t>
    </r>
    <r>
      <rPr>
        <b/>
        <sz val="8"/>
        <color rgb="FF000000"/>
        <rFont val="Arial"/>
        <family val="2"/>
        <charset val="238"/>
      </rPr>
      <t xml:space="preserve"> Specjalność: </t>
    </r>
    <r>
      <rPr>
        <sz val="8"/>
        <color rgb="FF000000"/>
        <rFont val="Arial"/>
        <family val="2"/>
        <charset val="238"/>
      </rPr>
      <t xml:space="preserve">modelowanie komputerowe w energetyce </t>
    </r>
    <r>
      <rPr>
        <b/>
        <sz val="8"/>
        <color rgb="FF000000"/>
        <rFont val="Arial"/>
        <family val="2"/>
        <charset val="238"/>
      </rPr>
      <t xml:space="preserve">Poziom studiów: </t>
    </r>
    <r>
      <rPr>
        <sz val="8"/>
        <color rgb="FF000000"/>
        <rFont val="Arial"/>
        <family val="2"/>
        <charset val="238"/>
      </rPr>
      <t>II stopnia</t>
    </r>
  </si>
  <si>
    <r>
      <rPr>
        <b/>
        <sz val="8"/>
        <color rgb="FF000000"/>
        <rFont val="Arial"/>
        <family val="2"/>
        <charset val="238"/>
      </rPr>
      <t>Forma studiów: nie</t>
    </r>
    <r>
      <rPr>
        <sz val="8"/>
        <color rgb="FF000000"/>
        <rFont val="Arial"/>
        <family val="2"/>
        <charset val="238"/>
      </rPr>
      <t>stacjonarne</t>
    </r>
    <r>
      <rPr>
        <b/>
        <sz val="8"/>
        <color rgb="FF000000"/>
        <rFont val="Arial"/>
        <family val="2"/>
        <charset val="238"/>
      </rPr>
      <t xml:space="preserve">, Profil studiów: </t>
    </r>
    <r>
      <rPr>
        <sz val="8"/>
        <color rgb="FF000000"/>
        <rFont val="Arial"/>
        <family val="2"/>
        <charset val="238"/>
      </rPr>
      <t>ogólnoakademicki</t>
    </r>
  </si>
  <si>
    <r>
      <rPr>
        <b/>
        <sz val="8"/>
        <color rgb="FF000000"/>
        <rFont val="Arial"/>
        <family val="2"/>
        <charset val="238"/>
      </rPr>
      <t xml:space="preserve">Dziedzina/dziedziny: </t>
    </r>
    <r>
      <rPr>
        <sz val="8"/>
        <color rgb="FF000000"/>
        <rFont val="Arial"/>
        <family val="2"/>
        <charset val="238"/>
      </rPr>
      <t>Dziedzina nauk inżynieryjno-technicznych</t>
    </r>
  </si>
  <si>
    <r>
      <rPr>
        <b/>
        <sz val="8"/>
        <color rgb="FF000000"/>
        <rFont val="Arial"/>
        <family val="2"/>
        <charset val="238"/>
      </rPr>
      <t xml:space="preserve">Dyscyplina: </t>
    </r>
    <r>
      <rPr>
        <sz val="8"/>
        <color rgb="FF000000"/>
        <rFont val="Arial"/>
        <family val="2"/>
        <charset val="238"/>
      </rPr>
      <t>inżynieria środowiska, górnictwo i energetyka</t>
    </r>
    <r>
      <rPr>
        <b/>
        <sz val="8"/>
        <color rgb="FF000000"/>
        <rFont val="Arial"/>
        <family val="2"/>
        <charset val="238"/>
      </rPr>
      <t xml:space="preserve"> </t>
    </r>
    <r>
      <rPr>
        <b/>
        <sz val="8"/>
        <color rgb="FF000000"/>
        <rFont val="Symbol"/>
        <family val="1"/>
        <charset val="2"/>
      </rPr>
      <t>-</t>
    </r>
    <r>
      <rPr>
        <b/>
        <sz val="8"/>
        <color rgb="FF000000"/>
        <rFont val="Arial"/>
        <family val="2"/>
        <charset val="238"/>
      </rPr>
      <t xml:space="preserve"> </t>
    </r>
    <r>
      <rPr>
        <sz val="8"/>
        <color rgb="FF000000"/>
        <rFont val="Arial"/>
        <family val="2"/>
        <charset val="238"/>
      </rPr>
      <t>100% ogólnej liczby punktów ECTS</t>
    </r>
  </si>
  <si>
    <t>Dyscyplina wiodąca: inżynieria środowiska, górnictwo i energetyka   -    100% ogólnej liczby punktów ECTS</t>
  </si>
  <si>
    <t>Lp.</t>
  </si>
  <si>
    <t>Nazwa przedmiotu</t>
  </si>
  <si>
    <t>Liczba godzin zajęć</t>
  </si>
  <si>
    <t>Liczba punktów ECTS</t>
  </si>
  <si>
    <t>semestry</t>
  </si>
  <si>
    <t>I</t>
  </si>
  <si>
    <t>II</t>
  </si>
  <si>
    <t>III</t>
  </si>
  <si>
    <t>IV</t>
  </si>
  <si>
    <t>W</t>
  </si>
  <si>
    <t>C</t>
  </si>
  <si>
    <t>L</t>
  </si>
  <si>
    <t>LK</t>
  </si>
  <si>
    <t>P</t>
  </si>
  <si>
    <t>S</t>
  </si>
  <si>
    <t>ECTS</t>
  </si>
  <si>
    <t>Egz.</t>
  </si>
  <si>
    <t>Przedmioty ogólne</t>
  </si>
  <si>
    <t>Język obcy</t>
  </si>
  <si>
    <t>E</t>
  </si>
  <si>
    <t>Etyka zawodowa</t>
  </si>
  <si>
    <t>Uwarunkowania prawne działalności zawodowej</t>
  </si>
  <si>
    <t>Uwarunkowania procesu inwestycyjnego</t>
  </si>
  <si>
    <t>Przedmioty kierunkowe</t>
  </si>
  <si>
    <t>Matematyka</t>
  </si>
  <si>
    <t>Języki programowania</t>
  </si>
  <si>
    <t>Technologie energetyczne</t>
  </si>
  <si>
    <t>Termodynamika gazów wilgotnych</t>
  </si>
  <si>
    <t>Wprowadzenie do metody elementów skończonych</t>
  </si>
  <si>
    <t>Wybrane zagadnienia z wytrzymałości materiałów</t>
  </si>
  <si>
    <t>Zaawansowana wymiana ciepła</t>
  </si>
  <si>
    <t>Elektroenergetyka zakładów przemysłowych</t>
  </si>
  <si>
    <t>Metody numeryczne w zastosowaniach inżynierskich</t>
  </si>
  <si>
    <t>Przedmioty specjalnościowe</t>
  </si>
  <si>
    <t>Komputerowe modelowanie i analiza obiegów termodynamicznych</t>
  </si>
  <si>
    <t>Metody numeryczne w wymianie ciepła</t>
  </si>
  <si>
    <t>Metody obliczeniowe w mechanice płynów</t>
  </si>
  <si>
    <t>Przedmioty wybieralne I</t>
  </si>
  <si>
    <t>Zastosowanie MES w obliczeniach maszyn i urządzeń energetycznych</t>
  </si>
  <si>
    <t>Zastosowanie systemów CAD w projektowaniu instalacji energetycznych</t>
  </si>
  <si>
    <t>Charakterystyka energetyczna budynku i audyt</t>
  </si>
  <si>
    <t>Fotowoltaika i systemy solarne</t>
  </si>
  <si>
    <t>Modelowanie CFD procesów cieplnych i przepływowych</t>
  </si>
  <si>
    <t>Ogrzewnictwo, wentylacja i klimatyzacja</t>
  </si>
  <si>
    <t>Podstawy eksploatacji maszyn i urządzeń energetycznych</t>
  </si>
  <si>
    <t>Praca przejściowa</t>
  </si>
  <si>
    <t>Przedmioty wybieralne II</t>
  </si>
  <si>
    <t>Technologie energetyczne dla zrównoważonego rozwoju</t>
  </si>
  <si>
    <t>Układy ORC i systemy konwersji ciepła odpadowego</t>
  </si>
  <si>
    <t>Przygotowanie pracy dyplomowej magisterskiej</t>
  </si>
  <si>
    <t>Seminarium dyplomowe</t>
  </si>
  <si>
    <t>Ogółem</t>
  </si>
  <si>
    <t>Liczba egzaminów</t>
  </si>
  <si>
    <t>Litera "E" przy liczbie punktów ECTS wskazuje egzamin z danego przedmiotu.</t>
  </si>
  <si>
    <t>Legenda: W - Wykłady, C - Ćwiczenia, L - Laboratorium, LK - Laboratorium komputerowe, P - Projekt, S - Seminarium</t>
  </si>
  <si>
    <t>D 1.1</t>
  </si>
  <si>
    <t>Aerodynamika</t>
  </si>
  <si>
    <t>D 1.2</t>
  </si>
  <si>
    <t>Izentropowe i nieizentropowe przepływy gazu</t>
  </si>
  <si>
    <t>D 2.1</t>
  </si>
  <si>
    <t>Automatyka w energetyce</t>
  </si>
  <si>
    <t>D 2.2</t>
  </si>
  <si>
    <t>Programowanie sterowników PLC</t>
  </si>
  <si>
    <t>D 13.1</t>
  </si>
  <si>
    <t>Rurociągi i instalacje energetyczne</t>
  </si>
  <si>
    <t>D 13.2</t>
  </si>
  <si>
    <t>Układy pomocnicze elektrowni</t>
  </si>
  <si>
    <t>Obowiązuje od roku akademickiego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</si>
</sst>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8"/>
      <color rgb="FF000000"/>
      <name val="Arial1"/>
      <charset val="238"/>
    </font>
    <font>
      <sz val="8"/>
      <color rgb="FF000000"/>
      <name val="Arial1"/>
      <charset val="238"/>
    </font>
    <font>
      <b/>
      <sz val="10"/>
      <color rgb="FF000000"/>
      <name val="Arial1"/>
      <charset val="238"/>
    </font>
    <font>
      <sz val="10"/>
      <color rgb="FFFFFFFF"/>
      <name val="Arial1"/>
      <charset val="238"/>
    </font>
    <font>
      <sz val="10"/>
      <color rgb="FFCC0000"/>
      <name val="Arial1"/>
      <charset val="238"/>
    </font>
    <font>
      <b/>
      <sz val="10"/>
      <color rgb="FFFFFFFF"/>
      <name val="Arial1"/>
      <charset val="238"/>
    </font>
    <font>
      <i/>
      <sz val="10"/>
      <color rgb="FF808080"/>
      <name val="Arial1"/>
      <charset val="238"/>
    </font>
    <font>
      <sz val="10"/>
      <color rgb="FF006600"/>
      <name val="Arial1"/>
      <charset val="238"/>
    </font>
    <font>
      <b/>
      <sz val="24"/>
      <color rgb="FF000000"/>
      <name val="Arial1"/>
      <charset val="238"/>
    </font>
    <font>
      <sz val="18"/>
      <color rgb="FF000000"/>
      <name val="Arial1"/>
      <charset val="238"/>
    </font>
    <font>
      <sz val="12"/>
      <color rgb="FF000000"/>
      <name val="Arial1"/>
      <charset val="238"/>
    </font>
    <font>
      <u/>
      <sz val="10"/>
      <color rgb="FF0000EE"/>
      <name val="Arial1"/>
      <charset val="238"/>
    </font>
    <font>
      <sz val="10"/>
      <color rgb="FF996600"/>
      <name val="Arial1"/>
      <charset val="238"/>
    </font>
    <font>
      <sz val="10"/>
      <color rgb="FF333333"/>
      <name val="Arial1"/>
      <charset val="238"/>
    </font>
    <font>
      <b/>
      <sz val="8"/>
      <color rgb="FF000000"/>
      <name val="Arial2"/>
      <charset val="238"/>
    </font>
    <font>
      <sz val="8"/>
      <color rgb="FF000000"/>
      <name val="Arial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Symbol"/>
      <family val="1"/>
      <charset val="2"/>
    </font>
    <font>
      <strike/>
      <sz val="8"/>
      <color rgb="FF000000"/>
      <name val="Arial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8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3" fillId="8" borderId="1"/>
    <xf numFmtId="0" fontId="1" fillId="0" borderId="0"/>
    <xf numFmtId="0" fontId="1" fillId="0" borderId="0"/>
    <xf numFmtId="0" fontId="4" fillId="0" borderId="0"/>
  </cellStyleXfs>
  <cellXfs count="50">
    <xf numFmtId="0" fontId="0" fillId="0" borderId="0" xfId="0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textRotation="90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indent="1"/>
    </xf>
    <xf numFmtId="0" fontId="17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5" fillId="9" borderId="2" xfId="0" applyFont="1" applyFill="1" applyBorder="1" applyAlignment="1">
      <alignment horizontal="left" vertical="center" indent="1"/>
    </xf>
    <xf numFmtId="0" fontId="14" fillId="9" borderId="2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5" fillId="10" borderId="2" xfId="0" applyFont="1" applyFill="1" applyBorder="1" applyAlignment="1">
      <alignment horizontal="center" vertical="center"/>
    </xf>
    <xf numFmtId="0" fontId="14" fillId="10" borderId="2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10" borderId="3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10" borderId="9" xfId="0" applyFont="1" applyFill="1" applyBorder="1" applyAlignment="1">
      <alignment horizontal="center" vertical="center"/>
    </xf>
    <xf numFmtId="0" fontId="14" fillId="10" borderId="10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 indent="1"/>
    </xf>
    <xf numFmtId="0" fontId="17" fillId="9" borderId="0" xfId="0" applyFont="1" applyFill="1" applyAlignment="1">
      <alignment vertical="center"/>
    </xf>
    <xf numFmtId="0" fontId="14" fillId="9" borderId="2" xfId="0" applyFont="1" applyFill="1" applyBorder="1" applyAlignment="1">
      <alignment horizontal="left" vertical="center" indent="1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5" xfId="0" applyFont="1" applyBorder="1"/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</cellXfs>
  <cellStyles count="18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 (user)" xfId="9" xr:uid="{00000000-0005-0000-0000-000008000000}"/>
    <cellStyle name="Heading 1" xfId="10" xr:uid="{00000000-0005-0000-0000-000009000000}"/>
    <cellStyle name="Heading 2" xfId="11" xr:uid="{00000000-0005-0000-0000-00000A000000}"/>
    <cellStyle name="Hyperlink" xfId="12" xr:uid="{00000000-0005-0000-0000-00000B000000}"/>
    <cellStyle name="Neutral" xfId="13" xr:uid="{00000000-0005-0000-0000-00000C000000}"/>
    <cellStyle name="Normalny" xfId="0" builtinId="0" customBuiltin="1"/>
    <cellStyle name="Note" xfId="14" xr:uid="{00000000-0005-0000-0000-00000E000000}"/>
    <cellStyle name="Status" xfId="15" xr:uid="{00000000-0005-0000-0000-00000F000000}"/>
    <cellStyle name="Text" xfId="16" xr:uid="{00000000-0005-0000-0000-000010000000}"/>
    <cellStyle name="Warning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J51"/>
  <sheetViews>
    <sheetView workbookViewId="0">
      <selection activeCell="B44" sqref="B44"/>
    </sheetView>
  </sheetViews>
  <sheetFormatPr defaultColWidth="9.1640625" defaultRowHeight="11.25"/>
  <cols>
    <col min="1" max="1" width="5.33203125" style="4" customWidth="1"/>
    <col min="2" max="2" width="74" style="4" customWidth="1"/>
    <col min="3" max="3" width="7.5" style="4" customWidth="1"/>
    <col min="4" max="4" width="9.5" style="4" customWidth="1"/>
    <col min="5" max="10" width="5.1640625" style="4" customWidth="1"/>
    <col min="11" max="41" width="5.5" style="4" customWidth="1"/>
    <col min="42" max="42" width="5.1640625" style="4" customWidth="1"/>
    <col min="43" max="62" width="9.83203125" style="4" customWidth="1"/>
  </cols>
  <sheetData>
    <row r="1" spans="1:4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4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4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42">
      <c r="A4" s="1" t="s">
        <v>3</v>
      </c>
      <c r="B4" s="1"/>
      <c r="C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42">
      <c r="A5" s="1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42">
      <c r="A6" s="1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42">
      <c r="A7" s="2" t="s">
        <v>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42">
      <c r="A8" s="17" t="s">
        <v>74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4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42" ht="12.75" customHeight="1" thickBot="1">
      <c r="A10" s="36" t="s">
        <v>7</v>
      </c>
      <c r="B10" s="36" t="s">
        <v>8</v>
      </c>
      <c r="C10" s="37" t="s">
        <v>9</v>
      </c>
      <c r="D10" s="37" t="s">
        <v>10</v>
      </c>
      <c r="E10" s="36"/>
      <c r="F10" s="36"/>
      <c r="G10" s="36"/>
      <c r="H10" s="36"/>
      <c r="I10" s="36"/>
      <c r="J10" s="36"/>
      <c r="K10" s="33" t="s">
        <v>11</v>
      </c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22"/>
    </row>
    <row r="11" spans="1:42">
      <c r="A11" s="36"/>
      <c r="B11" s="36"/>
      <c r="C11" s="37"/>
      <c r="D11" s="37"/>
      <c r="E11" s="36"/>
      <c r="F11" s="36"/>
      <c r="G11" s="36"/>
      <c r="H11" s="36"/>
      <c r="I11" s="36"/>
      <c r="J11" s="38"/>
      <c r="K11" s="34" t="s">
        <v>12</v>
      </c>
      <c r="L11" s="35"/>
      <c r="M11" s="35"/>
      <c r="N11" s="35"/>
      <c r="O11" s="35"/>
      <c r="P11" s="35"/>
      <c r="Q11" s="35"/>
      <c r="R11" s="23"/>
      <c r="S11" s="34" t="s">
        <v>13</v>
      </c>
      <c r="T11" s="35"/>
      <c r="U11" s="35"/>
      <c r="V11" s="35"/>
      <c r="W11" s="35"/>
      <c r="X11" s="35"/>
      <c r="Y11" s="35"/>
      <c r="Z11" s="23"/>
      <c r="AA11" s="34" t="s">
        <v>14</v>
      </c>
      <c r="AB11" s="35"/>
      <c r="AC11" s="35"/>
      <c r="AD11" s="35"/>
      <c r="AE11" s="35"/>
      <c r="AF11" s="35"/>
      <c r="AG11" s="35"/>
      <c r="AH11" s="23"/>
      <c r="AI11" s="34" t="s">
        <v>15</v>
      </c>
      <c r="AJ11" s="35"/>
      <c r="AK11" s="35"/>
      <c r="AL11" s="35"/>
      <c r="AM11" s="35"/>
      <c r="AN11" s="35"/>
      <c r="AO11" s="35"/>
      <c r="AP11" s="23"/>
    </row>
    <row r="12" spans="1:42" ht="26.25">
      <c r="A12" s="36"/>
      <c r="B12" s="36"/>
      <c r="C12" s="37"/>
      <c r="D12" s="37"/>
      <c r="E12" s="5" t="s">
        <v>16</v>
      </c>
      <c r="F12" s="5" t="s">
        <v>17</v>
      </c>
      <c r="G12" s="5" t="s">
        <v>18</v>
      </c>
      <c r="H12" s="5" t="s">
        <v>19</v>
      </c>
      <c r="I12" s="5" t="s">
        <v>20</v>
      </c>
      <c r="J12" s="20" t="s">
        <v>21</v>
      </c>
      <c r="K12" s="24" t="s">
        <v>16</v>
      </c>
      <c r="L12" s="5" t="s">
        <v>17</v>
      </c>
      <c r="M12" s="5" t="s">
        <v>18</v>
      </c>
      <c r="N12" s="5" t="s">
        <v>19</v>
      </c>
      <c r="O12" s="5" t="s">
        <v>20</v>
      </c>
      <c r="P12" s="5" t="s">
        <v>21</v>
      </c>
      <c r="Q12" s="6" t="s">
        <v>22</v>
      </c>
      <c r="R12" s="25" t="s">
        <v>23</v>
      </c>
      <c r="S12" s="24" t="s">
        <v>16</v>
      </c>
      <c r="T12" s="5" t="s">
        <v>17</v>
      </c>
      <c r="U12" s="5" t="s">
        <v>18</v>
      </c>
      <c r="V12" s="5" t="s">
        <v>19</v>
      </c>
      <c r="W12" s="5" t="s">
        <v>20</v>
      </c>
      <c r="X12" s="5" t="s">
        <v>21</v>
      </c>
      <c r="Y12" s="6" t="s">
        <v>22</v>
      </c>
      <c r="Z12" s="25" t="s">
        <v>23</v>
      </c>
      <c r="AA12" s="24" t="s">
        <v>16</v>
      </c>
      <c r="AB12" s="5" t="s">
        <v>17</v>
      </c>
      <c r="AC12" s="5" t="s">
        <v>18</v>
      </c>
      <c r="AD12" s="5" t="s">
        <v>19</v>
      </c>
      <c r="AE12" s="5" t="s">
        <v>20</v>
      </c>
      <c r="AF12" s="5" t="s">
        <v>21</v>
      </c>
      <c r="AG12" s="6" t="s">
        <v>22</v>
      </c>
      <c r="AH12" s="25" t="s">
        <v>23</v>
      </c>
      <c r="AI12" s="24" t="s">
        <v>16</v>
      </c>
      <c r="AJ12" s="5" t="s">
        <v>17</v>
      </c>
      <c r="AK12" s="5" t="s">
        <v>18</v>
      </c>
      <c r="AL12" s="5" t="s">
        <v>19</v>
      </c>
      <c r="AM12" s="5" t="s">
        <v>20</v>
      </c>
      <c r="AN12" s="5" t="s">
        <v>21</v>
      </c>
      <c r="AO12" s="6" t="s">
        <v>22</v>
      </c>
      <c r="AP12" s="25" t="s">
        <v>23</v>
      </c>
    </row>
    <row r="13" spans="1:42">
      <c r="A13" s="18">
        <v>1</v>
      </c>
      <c r="B13" s="19" t="s">
        <v>24</v>
      </c>
      <c r="C13" s="19">
        <f t="shared" ref="C13:AP13" si="0">SUM(C14:C17)</f>
        <v>54</v>
      </c>
      <c r="D13" s="19">
        <f t="shared" si="0"/>
        <v>7</v>
      </c>
      <c r="E13" s="19">
        <f t="shared" si="0"/>
        <v>27</v>
      </c>
      <c r="F13" s="19">
        <f t="shared" si="0"/>
        <v>18</v>
      </c>
      <c r="G13" s="19">
        <f t="shared" si="0"/>
        <v>0</v>
      </c>
      <c r="H13" s="19">
        <f t="shared" si="0"/>
        <v>9</v>
      </c>
      <c r="I13" s="19">
        <f t="shared" si="0"/>
        <v>0</v>
      </c>
      <c r="J13" s="21">
        <f t="shared" si="0"/>
        <v>0</v>
      </c>
      <c r="K13" s="26">
        <f t="shared" si="0"/>
        <v>9</v>
      </c>
      <c r="L13" s="19">
        <f t="shared" si="0"/>
        <v>9</v>
      </c>
      <c r="M13" s="19">
        <f t="shared" si="0"/>
        <v>0</v>
      </c>
      <c r="N13" s="19">
        <f t="shared" si="0"/>
        <v>0</v>
      </c>
      <c r="O13" s="19">
        <f t="shared" si="0"/>
        <v>0</v>
      </c>
      <c r="P13" s="19">
        <f t="shared" si="0"/>
        <v>0</v>
      </c>
      <c r="Q13" s="19">
        <f t="shared" si="0"/>
        <v>3</v>
      </c>
      <c r="R13" s="27">
        <f t="shared" si="0"/>
        <v>0</v>
      </c>
      <c r="S13" s="26">
        <f t="shared" si="0"/>
        <v>9</v>
      </c>
      <c r="T13" s="19">
        <f t="shared" si="0"/>
        <v>9</v>
      </c>
      <c r="U13" s="19">
        <f t="shared" si="0"/>
        <v>0</v>
      </c>
      <c r="V13" s="19">
        <f t="shared" si="0"/>
        <v>0</v>
      </c>
      <c r="W13" s="19">
        <f t="shared" si="0"/>
        <v>0</v>
      </c>
      <c r="X13" s="19">
        <f t="shared" si="0"/>
        <v>0</v>
      </c>
      <c r="Y13" s="19">
        <f t="shared" si="0"/>
        <v>2</v>
      </c>
      <c r="Z13" s="27">
        <f t="shared" si="0"/>
        <v>0</v>
      </c>
      <c r="AA13" s="26">
        <f t="shared" si="0"/>
        <v>9</v>
      </c>
      <c r="AB13" s="19">
        <f t="shared" si="0"/>
        <v>0</v>
      </c>
      <c r="AC13" s="19">
        <f t="shared" si="0"/>
        <v>0</v>
      </c>
      <c r="AD13" s="19">
        <f t="shared" si="0"/>
        <v>9</v>
      </c>
      <c r="AE13" s="19">
        <f t="shared" si="0"/>
        <v>0</v>
      </c>
      <c r="AF13" s="19">
        <f t="shared" si="0"/>
        <v>0</v>
      </c>
      <c r="AG13" s="19">
        <f t="shared" si="0"/>
        <v>2</v>
      </c>
      <c r="AH13" s="27">
        <f t="shared" si="0"/>
        <v>0</v>
      </c>
      <c r="AI13" s="26">
        <f t="shared" si="0"/>
        <v>0</v>
      </c>
      <c r="AJ13" s="19">
        <f t="shared" si="0"/>
        <v>0</v>
      </c>
      <c r="AK13" s="19">
        <f t="shared" si="0"/>
        <v>0</v>
      </c>
      <c r="AL13" s="19">
        <f t="shared" si="0"/>
        <v>0</v>
      </c>
      <c r="AM13" s="19">
        <f t="shared" si="0"/>
        <v>0</v>
      </c>
      <c r="AN13" s="19">
        <f t="shared" si="0"/>
        <v>0</v>
      </c>
      <c r="AO13" s="19">
        <f t="shared" si="0"/>
        <v>0</v>
      </c>
      <c r="AP13" s="27">
        <f t="shared" si="0"/>
        <v>0</v>
      </c>
    </row>
    <row r="14" spans="1:42">
      <c r="A14" s="7">
        <v>2</v>
      </c>
      <c r="B14" s="8" t="s">
        <v>25</v>
      </c>
      <c r="C14" s="5">
        <f>SUM(E14:J14)</f>
        <v>18</v>
      </c>
      <c r="D14" s="5">
        <f>SUM(Q14,Y14,AG14,AO14)</f>
        <v>2</v>
      </c>
      <c r="E14" s="5">
        <f>SUM($K14,$S14,$AA14,$AI14)</f>
        <v>0</v>
      </c>
      <c r="F14" s="5">
        <f>SUM($L14,$T14,$AB14,$AJ14)</f>
        <v>18</v>
      </c>
      <c r="G14" s="5">
        <f>SUM($M14,$U14,$AC14,$AK14)</f>
        <v>0</v>
      </c>
      <c r="H14" s="5">
        <f>SUM($N14,$V14,$AD14,$AL14)</f>
        <v>0</v>
      </c>
      <c r="I14" s="5">
        <f>SUM($O14,$W14,$AE14,$AM14)</f>
        <v>0</v>
      </c>
      <c r="J14" s="20">
        <f>SUM($P14,$X14,$AF14,$AN14)</f>
        <v>0</v>
      </c>
      <c r="K14" s="28"/>
      <c r="L14" s="7">
        <v>9</v>
      </c>
      <c r="M14" s="7"/>
      <c r="N14" s="7"/>
      <c r="O14" s="7"/>
      <c r="P14" s="7"/>
      <c r="Q14" s="5">
        <v>1</v>
      </c>
      <c r="R14" s="25"/>
      <c r="S14" s="28"/>
      <c r="T14" s="7">
        <v>9</v>
      </c>
      <c r="U14" s="7"/>
      <c r="V14" s="7"/>
      <c r="W14" s="7"/>
      <c r="X14" s="7"/>
      <c r="Y14" s="5">
        <v>1</v>
      </c>
      <c r="Z14" s="25" t="s">
        <v>26</v>
      </c>
      <c r="AA14" s="28"/>
      <c r="AB14" s="7"/>
      <c r="AC14" s="7"/>
      <c r="AD14" s="7"/>
      <c r="AE14" s="7"/>
      <c r="AF14" s="7"/>
      <c r="AG14" s="5"/>
      <c r="AH14" s="25"/>
      <c r="AI14" s="28"/>
      <c r="AJ14" s="7"/>
      <c r="AK14" s="7"/>
      <c r="AL14" s="7"/>
      <c r="AM14" s="7"/>
      <c r="AN14" s="7"/>
      <c r="AO14" s="5"/>
      <c r="AP14" s="25"/>
    </row>
    <row r="15" spans="1:42">
      <c r="A15" s="7">
        <v>3</v>
      </c>
      <c r="B15" s="8" t="s">
        <v>27</v>
      </c>
      <c r="C15" s="5">
        <f>SUM(E15:J15)</f>
        <v>9</v>
      </c>
      <c r="D15" s="5">
        <f>SUM(Q15,Y15,AG15,AO15)</f>
        <v>2</v>
      </c>
      <c r="E15" s="5">
        <f>SUM($K15,$S15,$AA15)</f>
        <v>9</v>
      </c>
      <c r="F15" s="5">
        <f>SUM($L15,$T15,$AB15)</f>
        <v>0</v>
      </c>
      <c r="G15" s="5">
        <f>SUM($M15,$U15,$AC15)</f>
        <v>0</v>
      </c>
      <c r="H15" s="5">
        <f>SUM($N15,$V15,$AD15)</f>
        <v>0</v>
      </c>
      <c r="I15" s="5">
        <f>SUM($O15,$W15,$AE15)</f>
        <v>0</v>
      </c>
      <c r="J15" s="20">
        <f>SUM($P15,$X15,$AF15)</f>
        <v>0</v>
      </c>
      <c r="K15" s="28">
        <v>9</v>
      </c>
      <c r="L15" s="7"/>
      <c r="M15" s="7"/>
      <c r="N15" s="7"/>
      <c r="O15" s="7"/>
      <c r="P15" s="7"/>
      <c r="Q15" s="5">
        <v>2</v>
      </c>
      <c r="R15" s="25"/>
      <c r="S15" s="28"/>
      <c r="T15" s="7"/>
      <c r="U15" s="7"/>
      <c r="V15" s="7"/>
      <c r="W15" s="7"/>
      <c r="X15" s="7"/>
      <c r="Y15" s="5"/>
      <c r="Z15" s="25"/>
      <c r="AA15" s="28"/>
      <c r="AB15" s="7"/>
      <c r="AC15" s="7"/>
      <c r="AD15" s="7"/>
      <c r="AE15" s="7"/>
      <c r="AF15" s="7"/>
      <c r="AG15" s="5"/>
      <c r="AH15" s="25"/>
      <c r="AI15" s="28"/>
      <c r="AJ15" s="7"/>
      <c r="AK15" s="7"/>
      <c r="AL15" s="7"/>
      <c r="AM15" s="7"/>
      <c r="AN15" s="7"/>
      <c r="AO15" s="5"/>
      <c r="AP15" s="25"/>
    </row>
    <row r="16" spans="1:42">
      <c r="A16" s="7">
        <v>4</v>
      </c>
      <c r="B16" s="8" t="s">
        <v>28</v>
      </c>
      <c r="C16" s="5">
        <f>SUM(E16:J16)</f>
        <v>9</v>
      </c>
      <c r="D16" s="5">
        <f>SUM(Q16,Y16,AG16,AO16)</f>
        <v>1</v>
      </c>
      <c r="E16" s="5">
        <f>SUM($K16,$S16,$AA16)</f>
        <v>9</v>
      </c>
      <c r="F16" s="5">
        <f>SUM($L16,$T16,$AB16)</f>
        <v>0</v>
      </c>
      <c r="G16" s="5">
        <f>SUM($M16,$U16,$AC16)</f>
        <v>0</v>
      </c>
      <c r="H16" s="5">
        <f>SUM($N16,$V16,$AD16)</f>
        <v>0</v>
      </c>
      <c r="I16" s="5">
        <f>SUM($O16,$W16,$AE16)</f>
        <v>0</v>
      </c>
      <c r="J16" s="20">
        <f>SUM($P16,$X16,$AF16)</f>
        <v>0</v>
      </c>
      <c r="K16" s="28"/>
      <c r="L16" s="7"/>
      <c r="M16" s="7"/>
      <c r="N16" s="7"/>
      <c r="O16" s="7"/>
      <c r="P16" s="7"/>
      <c r="Q16" s="5"/>
      <c r="R16" s="25"/>
      <c r="S16" s="28">
        <v>9</v>
      </c>
      <c r="T16" s="7"/>
      <c r="U16" s="7"/>
      <c r="V16" s="7"/>
      <c r="W16" s="7"/>
      <c r="X16" s="7"/>
      <c r="Y16" s="5">
        <v>1</v>
      </c>
      <c r="Z16" s="25"/>
      <c r="AA16" s="28"/>
      <c r="AB16" s="7"/>
      <c r="AC16" s="7"/>
      <c r="AD16" s="7"/>
      <c r="AE16" s="7"/>
      <c r="AF16" s="7"/>
      <c r="AG16" s="5"/>
      <c r="AH16" s="25"/>
      <c r="AI16" s="28"/>
      <c r="AJ16" s="7"/>
      <c r="AK16" s="7"/>
      <c r="AL16" s="7"/>
      <c r="AM16" s="7"/>
      <c r="AN16" s="7"/>
      <c r="AO16" s="5"/>
      <c r="AP16" s="25"/>
    </row>
    <row r="17" spans="1:42">
      <c r="A17" s="7">
        <v>5</v>
      </c>
      <c r="B17" s="8" t="s">
        <v>29</v>
      </c>
      <c r="C17" s="5">
        <f>SUM(E17:J17)</f>
        <v>18</v>
      </c>
      <c r="D17" s="5">
        <f>SUM(Q17,Y17,AG17,AO17)</f>
        <v>2</v>
      </c>
      <c r="E17" s="5">
        <f>SUM($K17,$S17,$AA17)</f>
        <v>9</v>
      </c>
      <c r="F17" s="5">
        <f>SUM($L17,$T17,$AB17)</f>
        <v>0</v>
      </c>
      <c r="G17" s="5">
        <f>SUM($M17,$U17,$AC17)</f>
        <v>0</v>
      </c>
      <c r="H17" s="5">
        <f>SUM($N17,$V17,$AD17)</f>
        <v>9</v>
      </c>
      <c r="I17" s="5">
        <f>SUM($O17,$W17,$AE17)</f>
        <v>0</v>
      </c>
      <c r="J17" s="20">
        <f>SUM($P17,$X17,$AF17)</f>
        <v>0</v>
      </c>
      <c r="K17" s="28"/>
      <c r="L17" s="7"/>
      <c r="M17" s="7"/>
      <c r="N17" s="7"/>
      <c r="O17" s="7"/>
      <c r="P17" s="7"/>
      <c r="Q17" s="5"/>
      <c r="R17" s="25"/>
      <c r="S17" s="28"/>
      <c r="T17" s="7"/>
      <c r="U17" s="7"/>
      <c r="V17" s="7"/>
      <c r="W17" s="7"/>
      <c r="X17" s="7"/>
      <c r="Y17" s="5"/>
      <c r="Z17" s="25"/>
      <c r="AA17" s="29">
        <v>9</v>
      </c>
      <c r="AB17" s="9"/>
      <c r="AC17" s="9"/>
      <c r="AD17" s="9">
        <v>9</v>
      </c>
      <c r="AE17" s="9"/>
      <c r="AF17" s="9"/>
      <c r="AG17" s="14">
        <v>2</v>
      </c>
      <c r="AH17" s="25"/>
      <c r="AI17" s="28"/>
      <c r="AJ17" s="7"/>
      <c r="AK17" s="7"/>
      <c r="AL17" s="7"/>
      <c r="AM17" s="7"/>
      <c r="AN17" s="7"/>
      <c r="AO17" s="5"/>
      <c r="AP17" s="25"/>
    </row>
    <row r="18" spans="1:42">
      <c r="A18" s="18">
        <v>6</v>
      </c>
      <c r="B18" s="19" t="s">
        <v>30</v>
      </c>
      <c r="C18" s="19">
        <f t="shared" ref="C18:Q18" si="1">SUM(C19:C27)</f>
        <v>189</v>
      </c>
      <c r="D18" s="19">
        <f t="shared" si="1"/>
        <v>22</v>
      </c>
      <c r="E18" s="19">
        <f t="shared" si="1"/>
        <v>81</v>
      </c>
      <c r="F18" s="19">
        <f t="shared" si="1"/>
        <v>63</v>
      </c>
      <c r="G18" s="19">
        <f t="shared" si="1"/>
        <v>9</v>
      </c>
      <c r="H18" s="19">
        <f t="shared" si="1"/>
        <v>27</v>
      </c>
      <c r="I18" s="19">
        <f t="shared" si="1"/>
        <v>9</v>
      </c>
      <c r="J18" s="21">
        <f t="shared" si="1"/>
        <v>0</v>
      </c>
      <c r="K18" s="26">
        <f t="shared" si="1"/>
        <v>63</v>
      </c>
      <c r="L18" s="19">
        <f t="shared" si="1"/>
        <v>63</v>
      </c>
      <c r="M18" s="19">
        <f t="shared" si="1"/>
        <v>0</v>
      </c>
      <c r="N18" s="19">
        <f t="shared" si="1"/>
        <v>18</v>
      </c>
      <c r="O18" s="19">
        <f t="shared" si="1"/>
        <v>9</v>
      </c>
      <c r="P18" s="19">
        <f t="shared" si="1"/>
        <v>0</v>
      </c>
      <c r="Q18" s="19">
        <f t="shared" si="1"/>
        <v>17</v>
      </c>
      <c r="R18" s="27">
        <v>2</v>
      </c>
      <c r="S18" s="26">
        <f t="shared" ref="S18:Y18" si="2">SUM(S19:S27)</f>
        <v>18</v>
      </c>
      <c r="T18" s="19">
        <f t="shared" si="2"/>
        <v>0</v>
      </c>
      <c r="U18" s="19">
        <f t="shared" si="2"/>
        <v>9</v>
      </c>
      <c r="V18" s="19">
        <f t="shared" si="2"/>
        <v>9</v>
      </c>
      <c r="W18" s="19">
        <f t="shared" si="2"/>
        <v>0</v>
      </c>
      <c r="X18" s="19">
        <f t="shared" si="2"/>
        <v>0</v>
      </c>
      <c r="Y18" s="19">
        <f t="shared" si="2"/>
        <v>5</v>
      </c>
      <c r="Z18" s="27">
        <v>0</v>
      </c>
      <c r="AA18" s="26">
        <f t="shared" ref="AA18:AG18" si="3">SUM(AA19:AA27)</f>
        <v>0</v>
      </c>
      <c r="AB18" s="19">
        <f t="shared" si="3"/>
        <v>0</v>
      </c>
      <c r="AC18" s="19">
        <f t="shared" si="3"/>
        <v>0</v>
      </c>
      <c r="AD18" s="19">
        <f t="shared" si="3"/>
        <v>0</v>
      </c>
      <c r="AE18" s="19">
        <f t="shared" si="3"/>
        <v>0</v>
      </c>
      <c r="AF18" s="19">
        <f t="shared" si="3"/>
        <v>0</v>
      </c>
      <c r="AG18" s="19">
        <f t="shared" si="3"/>
        <v>0</v>
      </c>
      <c r="AH18" s="27">
        <v>0</v>
      </c>
      <c r="AI18" s="26">
        <f t="shared" ref="AI18:AO18" si="4">SUM(AI19:AI27)</f>
        <v>0</v>
      </c>
      <c r="AJ18" s="19">
        <f t="shared" si="4"/>
        <v>0</v>
      </c>
      <c r="AK18" s="19">
        <f t="shared" si="4"/>
        <v>0</v>
      </c>
      <c r="AL18" s="19">
        <f t="shared" si="4"/>
        <v>0</v>
      </c>
      <c r="AM18" s="19">
        <f t="shared" si="4"/>
        <v>0</v>
      </c>
      <c r="AN18" s="19">
        <f t="shared" si="4"/>
        <v>0</v>
      </c>
      <c r="AO18" s="19">
        <f t="shared" si="4"/>
        <v>0</v>
      </c>
      <c r="AP18" s="27">
        <v>0</v>
      </c>
    </row>
    <row r="19" spans="1:42">
      <c r="A19" s="7">
        <v>7</v>
      </c>
      <c r="B19" s="8" t="s">
        <v>31</v>
      </c>
      <c r="C19" s="5">
        <f t="shared" ref="C19:C27" si="5">SUM(E19:J19)</f>
        <v>27</v>
      </c>
      <c r="D19" s="5">
        <f t="shared" ref="D19:D27" si="6">SUM(Q19,Y19,AG19,AO19)</f>
        <v>3</v>
      </c>
      <c r="E19" s="5">
        <f t="shared" ref="E19:E27" si="7">SUM($K19,$S19,$AA19,$AI19)</f>
        <v>9</v>
      </c>
      <c r="F19" s="5">
        <f t="shared" ref="F19:F27" si="8">SUM($L19,$T19,$AB19,$AJ19)</f>
        <v>18</v>
      </c>
      <c r="G19" s="5">
        <f t="shared" ref="G19:G27" si="9">SUM($M19,$U19,$AC19,$AK19)</f>
        <v>0</v>
      </c>
      <c r="H19" s="5">
        <f t="shared" ref="H19:H27" si="10">SUM($N19,$V19,$AD19,$AL19)</f>
        <v>0</v>
      </c>
      <c r="I19" s="5">
        <f t="shared" ref="I19:I27" si="11">SUM($O19,$W19,$AE19,$AM19)</f>
        <v>0</v>
      </c>
      <c r="J19" s="20">
        <f t="shared" ref="J19:J27" si="12">SUM($P19,$X19,$AF19,$AN19)</f>
        <v>0</v>
      </c>
      <c r="K19" s="28">
        <v>9</v>
      </c>
      <c r="L19" s="7">
        <v>18</v>
      </c>
      <c r="M19" s="7"/>
      <c r="N19" s="7"/>
      <c r="O19" s="7"/>
      <c r="P19" s="7"/>
      <c r="Q19" s="5">
        <v>3</v>
      </c>
      <c r="R19" s="25"/>
      <c r="S19" s="28"/>
      <c r="T19" s="7"/>
      <c r="U19" s="7"/>
      <c r="V19" s="7"/>
      <c r="W19" s="7"/>
      <c r="X19" s="7"/>
      <c r="Y19" s="5"/>
      <c r="Z19" s="25"/>
      <c r="AA19" s="28"/>
      <c r="AB19" s="7"/>
      <c r="AC19" s="7"/>
      <c r="AD19" s="7"/>
      <c r="AE19" s="7"/>
      <c r="AF19" s="7"/>
      <c r="AG19" s="5"/>
      <c r="AH19" s="25"/>
      <c r="AI19" s="28"/>
      <c r="AJ19" s="7"/>
      <c r="AK19" s="7"/>
      <c r="AL19" s="7"/>
      <c r="AM19" s="7"/>
      <c r="AN19" s="7"/>
      <c r="AO19" s="5"/>
      <c r="AP19" s="25"/>
    </row>
    <row r="20" spans="1:42">
      <c r="A20" s="7">
        <v>8</v>
      </c>
      <c r="B20" s="8" t="s">
        <v>32</v>
      </c>
      <c r="C20" s="5">
        <f t="shared" si="5"/>
        <v>18</v>
      </c>
      <c r="D20" s="5">
        <f t="shared" si="6"/>
        <v>2</v>
      </c>
      <c r="E20" s="5">
        <f t="shared" si="7"/>
        <v>9</v>
      </c>
      <c r="F20" s="5">
        <f t="shared" si="8"/>
        <v>0</v>
      </c>
      <c r="G20" s="5">
        <f t="shared" si="9"/>
        <v>0</v>
      </c>
      <c r="H20" s="5">
        <f t="shared" si="10"/>
        <v>9</v>
      </c>
      <c r="I20" s="5">
        <f t="shared" si="11"/>
        <v>0</v>
      </c>
      <c r="J20" s="20">
        <f t="shared" si="12"/>
        <v>0</v>
      </c>
      <c r="K20" s="28">
        <v>9</v>
      </c>
      <c r="L20" s="7"/>
      <c r="M20" s="7"/>
      <c r="N20" s="7">
        <v>9</v>
      </c>
      <c r="O20" s="7"/>
      <c r="P20" s="7"/>
      <c r="Q20" s="5">
        <v>2</v>
      </c>
      <c r="R20" s="25"/>
      <c r="S20" s="28"/>
      <c r="T20" s="7"/>
      <c r="U20" s="7"/>
      <c r="V20" s="7"/>
      <c r="W20" s="7"/>
      <c r="X20" s="7"/>
      <c r="Y20" s="5"/>
      <c r="Z20" s="25"/>
      <c r="AA20" s="28"/>
      <c r="AB20" s="7"/>
      <c r="AC20" s="7"/>
      <c r="AD20" s="7"/>
      <c r="AE20" s="7"/>
      <c r="AF20" s="7"/>
      <c r="AG20" s="5"/>
      <c r="AH20" s="25"/>
      <c r="AI20" s="28"/>
      <c r="AJ20" s="7"/>
      <c r="AK20" s="7"/>
      <c r="AL20" s="7"/>
      <c r="AM20" s="7"/>
      <c r="AN20" s="7"/>
      <c r="AO20" s="5"/>
      <c r="AP20" s="25"/>
    </row>
    <row r="21" spans="1:42">
      <c r="A21" s="7">
        <v>9</v>
      </c>
      <c r="B21" s="8" t="s">
        <v>33</v>
      </c>
      <c r="C21" s="5">
        <f t="shared" si="5"/>
        <v>27</v>
      </c>
      <c r="D21" s="5">
        <f t="shared" si="6"/>
        <v>3</v>
      </c>
      <c r="E21" s="5">
        <f t="shared" si="7"/>
        <v>9</v>
      </c>
      <c r="F21" s="5">
        <f t="shared" si="8"/>
        <v>9</v>
      </c>
      <c r="G21" s="5">
        <f t="shared" si="9"/>
        <v>0</v>
      </c>
      <c r="H21" s="5">
        <f t="shared" si="10"/>
        <v>0</v>
      </c>
      <c r="I21" s="5">
        <f t="shared" si="11"/>
        <v>9</v>
      </c>
      <c r="J21" s="20">
        <f t="shared" si="12"/>
        <v>0</v>
      </c>
      <c r="K21" s="28">
        <v>9</v>
      </c>
      <c r="L21" s="7">
        <v>9</v>
      </c>
      <c r="M21" s="7"/>
      <c r="N21" s="7"/>
      <c r="O21" s="7">
        <v>9</v>
      </c>
      <c r="P21" s="7"/>
      <c r="Q21" s="5">
        <v>3</v>
      </c>
      <c r="R21" s="25" t="s">
        <v>26</v>
      </c>
      <c r="S21" s="28"/>
      <c r="T21" s="7"/>
      <c r="U21" s="7"/>
      <c r="V21" s="7"/>
      <c r="W21" s="7"/>
      <c r="X21" s="7"/>
      <c r="Y21" s="5"/>
      <c r="Z21" s="25"/>
      <c r="AA21" s="28"/>
      <c r="AB21" s="7"/>
      <c r="AC21" s="7"/>
      <c r="AD21" s="7"/>
      <c r="AE21" s="7"/>
      <c r="AF21" s="7"/>
      <c r="AG21" s="5"/>
      <c r="AH21" s="25"/>
      <c r="AI21" s="28"/>
      <c r="AJ21" s="7"/>
      <c r="AK21" s="7"/>
      <c r="AL21" s="7"/>
      <c r="AM21" s="7"/>
      <c r="AN21" s="7"/>
      <c r="AO21" s="5"/>
      <c r="AP21" s="25"/>
    </row>
    <row r="22" spans="1:42">
      <c r="A22" s="7">
        <v>10</v>
      </c>
      <c r="B22" s="8" t="s">
        <v>34</v>
      </c>
      <c r="C22" s="5">
        <f t="shared" si="5"/>
        <v>27</v>
      </c>
      <c r="D22" s="5">
        <f t="shared" si="6"/>
        <v>3</v>
      </c>
      <c r="E22" s="5">
        <f t="shared" si="7"/>
        <v>9</v>
      </c>
      <c r="F22" s="5">
        <f t="shared" si="8"/>
        <v>18</v>
      </c>
      <c r="G22" s="5">
        <f t="shared" si="9"/>
        <v>0</v>
      </c>
      <c r="H22" s="5">
        <f t="shared" si="10"/>
        <v>0</v>
      </c>
      <c r="I22" s="5">
        <f t="shared" si="11"/>
        <v>0</v>
      </c>
      <c r="J22" s="20">
        <f t="shared" si="12"/>
        <v>0</v>
      </c>
      <c r="K22" s="28">
        <v>9</v>
      </c>
      <c r="L22" s="7">
        <v>18</v>
      </c>
      <c r="M22" s="7"/>
      <c r="N22" s="7"/>
      <c r="O22" s="7"/>
      <c r="P22" s="7"/>
      <c r="Q22" s="5">
        <v>3</v>
      </c>
      <c r="R22" s="25"/>
      <c r="S22" s="28"/>
      <c r="T22" s="7"/>
      <c r="U22" s="7"/>
      <c r="V22" s="7"/>
      <c r="W22" s="7"/>
      <c r="X22" s="7"/>
      <c r="Y22" s="5"/>
      <c r="Z22" s="25"/>
      <c r="AA22" s="28"/>
      <c r="AB22" s="7"/>
      <c r="AC22" s="7"/>
      <c r="AD22" s="7"/>
      <c r="AE22" s="7"/>
      <c r="AF22" s="7"/>
      <c r="AG22" s="5"/>
      <c r="AH22" s="25"/>
      <c r="AI22" s="28"/>
      <c r="AJ22" s="7"/>
      <c r="AK22" s="7"/>
      <c r="AL22" s="7"/>
      <c r="AM22" s="7"/>
      <c r="AN22" s="7"/>
      <c r="AO22" s="5"/>
      <c r="AP22" s="25"/>
    </row>
    <row r="23" spans="1:42">
      <c r="A23" s="7">
        <v>11</v>
      </c>
      <c r="B23" s="8" t="s">
        <v>35</v>
      </c>
      <c r="C23" s="5">
        <f t="shared" si="5"/>
        <v>18</v>
      </c>
      <c r="D23" s="5">
        <f t="shared" si="6"/>
        <v>2</v>
      </c>
      <c r="E23" s="5">
        <f t="shared" si="7"/>
        <v>9</v>
      </c>
      <c r="F23" s="5">
        <f t="shared" si="8"/>
        <v>0</v>
      </c>
      <c r="G23" s="5">
        <f t="shared" si="9"/>
        <v>0</v>
      </c>
      <c r="H23" s="5">
        <f t="shared" si="10"/>
        <v>9</v>
      </c>
      <c r="I23" s="5">
        <f t="shared" si="11"/>
        <v>0</v>
      </c>
      <c r="J23" s="20">
        <f t="shared" si="12"/>
        <v>0</v>
      </c>
      <c r="K23" s="28">
        <v>9</v>
      </c>
      <c r="L23" s="7"/>
      <c r="M23" s="7"/>
      <c r="N23" s="7">
        <v>9</v>
      </c>
      <c r="O23" s="7"/>
      <c r="P23" s="7"/>
      <c r="Q23" s="5">
        <v>2</v>
      </c>
      <c r="R23" s="25"/>
      <c r="S23" s="28"/>
      <c r="T23" s="7"/>
      <c r="U23" s="7"/>
      <c r="V23" s="7"/>
      <c r="W23" s="7"/>
      <c r="X23" s="7"/>
      <c r="Y23" s="5"/>
      <c r="Z23" s="25"/>
      <c r="AA23" s="28"/>
      <c r="AB23" s="7"/>
      <c r="AC23" s="7"/>
      <c r="AD23" s="7"/>
      <c r="AE23" s="7"/>
      <c r="AF23" s="7"/>
      <c r="AG23" s="5"/>
      <c r="AH23" s="25"/>
      <c r="AI23" s="28"/>
      <c r="AJ23" s="7"/>
      <c r="AK23" s="7"/>
      <c r="AL23" s="7"/>
      <c r="AM23" s="7"/>
      <c r="AN23" s="7"/>
      <c r="AO23" s="5"/>
      <c r="AP23" s="25"/>
    </row>
    <row r="24" spans="1:42">
      <c r="A24" s="7">
        <v>12</v>
      </c>
      <c r="B24" s="8" t="s">
        <v>36</v>
      </c>
      <c r="C24" s="5">
        <f t="shared" si="5"/>
        <v>18</v>
      </c>
      <c r="D24" s="5">
        <f t="shared" si="6"/>
        <v>2</v>
      </c>
      <c r="E24" s="5">
        <f t="shared" si="7"/>
        <v>9</v>
      </c>
      <c r="F24" s="5">
        <f t="shared" si="8"/>
        <v>9</v>
      </c>
      <c r="G24" s="5">
        <f t="shared" si="9"/>
        <v>0</v>
      </c>
      <c r="H24" s="5">
        <f t="shared" si="10"/>
        <v>0</v>
      </c>
      <c r="I24" s="5">
        <f t="shared" si="11"/>
        <v>0</v>
      </c>
      <c r="J24" s="20">
        <f t="shared" si="12"/>
        <v>0</v>
      </c>
      <c r="K24" s="28">
        <v>9</v>
      </c>
      <c r="L24" s="7">
        <v>9</v>
      </c>
      <c r="M24" s="7"/>
      <c r="N24" s="7"/>
      <c r="O24" s="7"/>
      <c r="P24" s="7"/>
      <c r="Q24" s="5">
        <v>2</v>
      </c>
      <c r="R24" s="25"/>
      <c r="S24" s="28"/>
      <c r="T24" s="7"/>
      <c r="U24" s="7"/>
      <c r="V24" s="7"/>
      <c r="W24" s="7"/>
      <c r="X24" s="7"/>
      <c r="Y24" s="5"/>
      <c r="Z24" s="25"/>
      <c r="AA24" s="28"/>
      <c r="AB24" s="7"/>
      <c r="AC24" s="7"/>
      <c r="AD24" s="7"/>
      <c r="AE24" s="7"/>
      <c r="AF24" s="7"/>
      <c r="AG24" s="5"/>
      <c r="AH24" s="25"/>
      <c r="AI24" s="28"/>
      <c r="AJ24" s="7"/>
      <c r="AK24" s="7"/>
      <c r="AL24" s="7"/>
      <c r="AM24" s="7"/>
      <c r="AN24" s="7"/>
      <c r="AO24" s="5"/>
      <c r="AP24" s="25"/>
    </row>
    <row r="25" spans="1:42">
      <c r="A25" s="7">
        <v>13</v>
      </c>
      <c r="B25" s="8" t="s">
        <v>37</v>
      </c>
      <c r="C25" s="5">
        <f t="shared" si="5"/>
        <v>18</v>
      </c>
      <c r="D25" s="5">
        <f t="shared" si="6"/>
        <v>2</v>
      </c>
      <c r="E25" s="5">
        <f t="shared" si="7"/>
        <v>9</v>
      </c>
      <c r="F25" s="5">
        <f t="shared" si="8"/>
        <v>9</v>
      </c>
      <c r="G25" s="5">
        <f t="shared" si="9"/>
        <v>0</v>
      </c>
      <c r="H25" s="5">
        <f t="shared" si="10"/>
        <v>0</v>
      </c>
      <c r="I25" s="5">
        <f t="shared" si="11"/>
        <v>0</v>
      </c>
      <c r="J25" s="20">
        <f t="shared" si="12"/>
        <v>0</v>
      </c>
      <c r="K25" s="28">
        <v>9</v>
      </c>
      <c r="L25" s="7">
        <v>9</v>
      </c>
      <c r="M25" s="7"/>
      <c r="N25" s="7"/>
      <c r="O25" s="7"/>
      <c r="P25" s="7"/>
      <c r="Q25" s="5">
        <v>2</v>
      </c>
      <c r="R25" s="25" t="s">
        <v>26</v>
      </c>
      <c r="S25" s="28"/>
      <c r="T25" s="7"/>
      <c r="U25" s="7"/>
      <c r="V25" s="7"/>
      <c r="W25" s="7"/>
      <c r="X25" s="7"/>
      <c r="Y25" s="5"/>
      <c r="Z25" s="25"/>
      <c r="AA25" s="28"/>
      <c r="AB25" s="7"/>
      <c r="AC25" s="7"/>
      <c r="AD25" s="7"/>
      <c r="AE25" s="7"/>
      <c r="AF25" s="7"/>
      <c r="AG25" s="5"/>
      <c r="AH25" s="25"/>
      <c r="AI25" s="28"/>
      <c r="AJ25" s="7"/>
      <c r="AK25" s="7"/>
      <c r="AL25" s="7"/>
      <c r="AM25" s="7"/>
      <c r="AN25" s="7"/>
      <c r="AO25" s="5"/>
      <c r="AP25" s="25"/>
    </row>
    <row r="26" spans="1:42">
      <c r="A26" s="7">
        <v>14</v>
      </c>
      <c r="B26" s="8" t="s">
        <v>38</v>
      </c>
      <c r="C26" s="5">
        <f t="shared" si="5"/>
        <v>18</v>
      </c>
      <c r="D26" s="5">
        <f t="shared" si="6"/>
        <v>2</v>
      </c>
      <c r="E26" s="5">
        <f t="shared" si="7"/>
        <v>9</v>
      </c>
      <c r="F26" s="5">
        <f t="shared" si="8"/>
        <v>0</v>
      </c>
      <c r="G26" s="5">
        <f t="shared" si="9"/>
        <v>9</v>
      </c>
      <c r="H26" s="5">
        <f t="shared" si="10"/>
        <v>0</v>
      </c>
      <c r="I26" s="5">
        <f t="shared" si="11"/>
        <v>0</v>
      </c>
      <c r="J26" s="20">
        <f t="shared" si="12"/>
        <v>0</v>
      </c>
      <c r="K26" s="28"/>
      <c r="L26" s="7"/>
      <c r="M26" s="7"/>
      <c r="N26" s="7"/>
      <c r="O26" s="7"/>
      <c r="P26" s="7"/>
      <c r="Q26" s="5"/>
      <c r="R26" s="25"/>
      <c r="S26" s="28">
        <v>9</v>
      </c>
      <c r="T26" s="7"/>
      <c r="U26" s="7">
        <v>9</v>
      </c>
      <c r="V26" s="7"/>
      <c r="W26" s="7"/>
      <c r="X26" s="7"/>
      <c r="Y26" s="5">
        <v>2</v>
      </c>
      <c r="Z26" s="25"/>
      <c r="AA26" s="28"/>
      <c r="AB26" s="7"/>
      <c r="AC26" s="7"/>
      <c r="AD26" s="7"/>
      <c r="AE26" s="7"/>
      <c r="AF26" s="7"/>
      <c r="AG26" s="5"/>
      <c r="AH26" s="25"/>
      <c r="AI26" s="28"/>
      <c r="AJ26" s="7"/>
      <c r="AK26" s="7"/>
      <c r="AL26" s="7"/>
      <c r="AM26" s="7"/>
      <c r="AN26" s="7"/>
      <c r="AO26" s="5"/>
      <c r="AP26" s="25"/>
    </row>
    <row r="27" spans="1:42">
      <c r="A27" s="7">
        <v>15</v>
      </c>
      <c r="B27" s="15" t="s">
        <v>39</v>
      </c>
      <c r="C27" s="5">
        <f t="shared" si="5"/>
        <v>18</v>
      </c>
      <c r="D27" s="5">
        <f t="shared" si="6"/>
        <v>3</v>
      </c>
      <c r="E27" s="5">
        <f t="shared" si="7"/>
        <v>9</v>
      </c>
      <c r="F27" s="5">
        <f t="shared" si="8"/>
        <v>0</v>
      </c>
      <c r="G27" s="5">
        <f t="shared" si="9"/>
        <v>0</v>
      </c>
      <c r="H27" s="5">
        <f t="shared" si="10"/>
        <v>9</v>
      </c>
      <c r="I27" s="5">
        <f t="shared" si="11"/>
        <v>0</v>
      </c>
      <c r="J27" s="20">
        <f t="shared" si="12"/>
        <v>0</v>
      </c>
      <c r="K27" s="28"/>
      <c r="L27" s="7"/>
      <c r="M27" s="7"/>
      <c r="N27" s="7"/>
      <c r="O27" s="7"/>
      <c r="P27" s="7"/>
      <c r="Q27" s="5"/>
      <c r="R27" s="25"/>
      <c r="S27" s="28">
        <v>9</v>
      </c>
      <c r="T27" s="7"/>
      <c r="U27" s="7"/>
      <c r="V27" s="7">
        <v>9</v>
      </c>
      <c r="W27" s="7"/>
      <c r="X27" s="7"/>
      <c r="Y27" s="16">
        <v>3</v>
      </c>
      <c r="Z27" s="25"/>
      <c r="AA27" s="28"/>
      <c r="AB27" s="7"/>
      <c r="AC27" s="7"/>
      <c r="AD27" s="7"/>
      <c r="AE27" s="7"/>
      <c r="AF27" s="7"/>
      <c r="AG27" s="5"/>
      <c r="AH27" s="25"/>
      <c r="AI27" s="28"/>
      <c r="AJ27" s="7"/>
      <c r="AK27" s="7"/>
      <c r="AL27" s="7"/>
      <c r="AM27" s="7"/>
      <c r="AN27" s="7"/>
      <c r="AO27" s="5"/>
      <c r="AP27" s="25"/>
    </row>
    <row r="28" spans="1:42">
      <c r="A28" s="18">
        <v>16</v>
      </c>
      <c r="B28" s="19" t="s">
        <v>40</v>
      </c>
      <c r="C28" s="19">
        <f t="shared" ref="C28:Q28" si="13">SUM(C29:C46)</f>
        <v>343</v>
      </c>
      <c r="D28" s="19">
        <f t="shared" si="13"/>
        <v>61</v>
      </c>
      <c r="E28" s="19">
        <f t="shared" si="13"/>
        <v>126</v>
      </c>
      <c r="F28" s="19">
        <f t="shared" si="13"/>
        <v>18</v>
      </c>
      <c r="G28" s="19">
        <f t="shared" si="13"/>
        <v>9</v>
      </c>
      <c r="H28" s="19">
        <f t="shared" si="13"/>
        <v>81</v>
      </c>
      <c r="I28" s="19">
        <f t="shared" si="13"/>
        <v>82</v>
      </c>
      <c r="J28" s="21">
        <f t="shared" si="13"/>
        <v>27</v>
      </c>
      <c r="K28" s="26">
        <f t="shared" si="13"/>
        <v>9</v>
      </c>
      <c r="L28" s="19">
        <f t="shared" si="13"/>
        <v>0</v>
      </c>
      <c r="M28" s="19">
        <f t="shared" si="13"/>
        <v>0</v>
      </c>
      <c r="N28" s="19">
        <f t="shared" si="13"/>
        <v>0</v>
      </c>
      <c r="O28" s="19">
        <f t="shared" si="13"/>
        <v>18</v>
      </c>
      <c r="P28" s="19">
        <f t="shared" si="13"/>
        <v>0</v>
      </c>
      <c r="Q28" s="19">
        <f t="shared" si="13"/>
        <v>3</v>
      </c>
      <c r="R28" s="27">
        <v>0</v>
      </c>
      <c r="S28" s="26">
        <f t="shared" ref="S28:Y28" si="14">SUM(S29:S46)</f>
        <v>45</v>
      </c>
      <c r="T28" s="19">
        <f t="shared" si="14"/>
        <v>9</v>
      </c>
      <c r="U28" s="19">
        <f t="shared" si="14"/>
        <v>0</v>
      </c>
      <c r="V28" s="19">
        <f t="shared" si="14"/>
        <v>54</v>
      </c>
      <c r="W28" s="19">
        <f t="shared" si="14"/>
        <v>18</v>
      </c>
      <c r="X28" s="19">
        <f t="shared" si="14"/>
        <v>0</v>
      </c>
      <c r="Y28" s="19">
        <f t="shared" si="14"/>
        <v>17</v>
      </c>
      <c r="Z28" s="27">
        <v>1</v>
      </c>
      <c r="AA28" s="26">
        <f t="shared" ref="AA28:AF28" si="15">SUM(AA29:AA46)</f>
        <v>63</v>
      </c>
      <c r="AB28" s="19">
        <f t="shared" si="15"/>
        <v>9</v>
      </c>
      <c r="AC28" s="19">
        <f t="shared" si="15"/>
        <v>9</v>
      </c>
      <c r="AD28" s="19">
        <f t="shared" si="15"/>
        <v>27</v>
      </c>
      <c r="AE28" s="19">
        <f t="shared" si="15"/>
        <v>27</v>
      </c>
      <c r="AF28" s="19">
        <f t="shared" si="15"/>
        <v>9</v>
      </c>
      <c r="AG28" s="19">
        <v>21</v>
      </c>
      <c r="AH28" s="27">
        <v>1</v>
      </c>
      <c r="AI28" s="26">
        <f t="shared" ref="AI28:AO28" si="16">SUM(AI29:AI46)</f>
        <v>9</v>
      </c>
      <c r="AJ28" s="19">
        <f t="shared" si="16"/>
        <v>0</v>
      </c>
      <c r="AK28" s="19">
        <f t="shared" si="16"/>
        <v>0</v>
      </c>
      <c r="AL28" s="19">
        <f t="shared" si="16"/>
        <v>0</v>
      </c>
      <c r="AM28" s="19">
        <f t="shared" si="16"/>
        <v>19</v>
      </c>
      <c r="AN28" s="19">
        <f t="shared" si="16"/>
        <v>18</v>
      </c>
      <c r="AO28" s="19">
        <f t="shared" si="16"/>
        <v>24</v>
      </c>
      <c r="AP28" s="27">
        <v>0</v>
      </c>
    </row>
    <row r="29" spans="1:42">
      <c r="A29" s="7">
        <v>17</v>
      </c>
      <c r="B29" s="8" t="s">
        <v>41</v>
      </c>
      <c r="C29" s="5">
        <f t="shared" ref="C29:C46" si="17">SUM(E29:J29)</f>
        <v>27</v>
      </c>
      <c r="D29" s="5">
        <f t="shared" ref="D29:D46" si="18">SUM(Q29,Y29,AG29,AO29)</f>
        <v>3</v>
      </c>
      <c r="E29" s="5">
        <f t="shared" ref="E29:E46" si="19">SUM($K29,$S29,$AA29,$AI29)</f>
        <v>9</v>
      </c>
      <c r="F29" s="5">
        <f t="shared" ref="F29:F46" si="20">SUM($L29,$T29,$AB29,$AJ29)</f>
        <v>0</v>
      </c>
      <c r="G29" s="5">
        <f t="shared" ref="G29:G46" si="21">SUM($M29,$U29,$AC29,$AK29)</f>
        <v>0</v>
      </c>
      <c r="H29" s="5">
        <f t="shared" ref="H29:H46" si="22">SUM($N29,$V29,$AD29,$AL29)</f>
        <v>0</v>
      </c>
      <c r="I29" s="5">
        <f t="shared" ref="I29:I46" si="23">SUM($O29,$W29,$AE29,$AM29)</f>
        <v>18</v>
      </c>
      <c r="J29" s="20">
        <f t="shared" ref="J29:J46" si="24">SUM($P29,$X29,$AF29,$AN29)</f>
        <v>0</v>
      </c>
      <c r="K29" s="28"/>
      <c r="L29" s="7"/>
      <c r="M29" s="7"/>
      <c r="N29" s="7"/>
      <c r="O29" s="7"/>
      <c r="P29" s="7"/>
      <c r="Q29" s="5"/>
      <c r="R29" s="25"/>
      <c r="S29" s="28">
        <v>9</v>
      </c>
      <c r="T29" s="7"/>
      <c r="U29" s="7"/>
      <c r="V29" s="7"/>
      <c r="W29" s="7">
        <v>18</v>
      </c>
      <c r="X29" s="7"/>
      <c r="Y29" s="5">
        <v>3</v>
      </c>
      <c r="Z29" s="25"/>
      <c r="AA29" s="28"/>
      <c r="AB29" s="7"/>
      <c r="AC29" s="7"/>
      <c r="AD29" s="7"/>
      <c r="AE29" s="7"/>
      <c r="AF29" s="7"/>
      <c r="AG29" s="5"/>
      <c r="AH29" s="25"/>
      <c r="AI29" s="28"/>
      <c r="AJ29" s="7"/>
      <c r="AK29" s="7"/>
      <c r="AL29" s="7"/>
      <c r="AM29" s="7"/>
      <c r="AN29" s="7"/>
      <c r="AO29" s="5"/>
      <c r="AP29" s="25"/>
    </row>
    <row r="30" spans="1:42">
      <c r="A30" s="7">
        <v>18</v>
      </c>
      <c r="B30" s="15" t="s">
        <v>42</v>
      </c>
      <c r="C30" s="5">
        <f t="shared" si="17"/>
        <v>27</v>
      </c>
      <c r="D30" s="5">
        <f t="shared" si="18"/>
        <v>4</v>
      </c>
      <c r="E30" s="5">
        <f t="shared" si="19"/>
        <v>9</v>
      </c>
      <c r="F30" s="5">
        <f t="shared" si="20"/>
        <v>0</v>
      </c>
      <c r="G30" s="5">
        <f t="shared" si="21"/>
        <v>0</v>
      </c>
      <c r="H30" s="5">
        <f t="shared" si="22"/>
        <v>18</v>
      </c>
      <c r="I30" s="5">
        <f t="shared" si="23"/>
        <v>0</v>
      </c>
      <c r="J30" s="20">
        <f t="shared" si="24"/>
        <v>0</v>
      </c>
      <c r="K30" s="28"/>
      <c r="L30" s="7"/>
      <c r="M30" s="7"/>
      <c r="N30" s="7"/>
      <c r="O30" s="7"/>
      <c r="P30" s="7"/>
      <c r="Q30" s="5"/>
      <c r="R30" s="25"/>
      <c r="S30" s="28">
        <v>9</v>
      </c>
      <c r="T30" s="7"/>
      <c r="U30" s="7"/>
      <c r="V30" s="7">
        <v>18</v>
      </c>
      <c r="W30" s="7"/>
      <c r="X30" s="7"/>
      <c r="Y30" s="16">
        <v>4</v>
      </c>
      <c r="Z30" s="25" t="s">
        <v>26</v>
      </c>
      <c r="AA30" s="28"/>
      <c r="AB30" s="7"/>
      <c r="AC30" s="7"/>
      <c r="AD30" s="7"/>
      <c r="AE30" s="7"/>
      <c r="AF30" s="7"/>
      <c r="AG30" s="5"/>
      <c r="AH30" s="25"/>
      <c r="AI30" s="28"/>
      <c r="AJ30" s="7"/>
      <c r="AK30" s="7"/>
      <c r="AL30" s="7"/>
      <c r="AM30" s="7"/>
      <c r="AN30" s="7"/>
      <c r="AO30" s="5"/>
      <c r="AP30" s="25"/>
    </row>
    <row r="31" spans="1:42">
      <c r="A31" s="7">
        <v>19</v>
      </c>
      <c r="B31" s="15" t="s">
        <v>43</v>
      </c>
      <c r="C31" s="5">
        <f t="shared" si="17"/>
        <v>27</v>
      </c>
      <c r="D31" s="5">
        <f t="shared" si="18"/>
        <v>4</v>
      </c>
      <c r="E31" s="5">
        <f t="shared" si="19"/>
        <v>9</v>
      </c>
      <c r="F31" s="5">
        <f t="shared" si="20"/>
        <v>0</v>
      </c>
      <c r="G31" s="5">
        <f t="shared" si="21"/>
        <v>0</v>
      </c>
      <c r="H31" s="5">
        <f t="shared" si="22"/>
        <v>18</v>
      </c>
      <c r="I31" s="5">
        <f t="shared" si="23"/>
        <v>0</v>
      </c>
      <c r="J31" s="20">
        <f t="shared" si="24"/>
        <v>0</v>
      </c>
      <c r="K31" s="28"/>
      <c r="L31" s="7"/>
      <c r="M31" s="7"/>
      <c r="N31" s="7"/>
      <c r="O31" s="7"/>
      <c r="P31" s="7"/>
      <c r="Q31" s="5"/>
      <c r="R31" s="25"/>
      <c r="S31" s="28">
        <v>9</v>
      </c>
      <c r="T31" s="7"/>
      <c r="U31" s="7"/>
      <c r="V31" s="7">
        <v>18</v>
      </c>
      <c r="W31" s="7"/>
      <c r="X31" s="7"/>
      <c r="Y31" s="16">
        <v>4</v>
      </c>
      <c r="Z31" s="25"/>
      <c r="AA31" s="28"/>
      <c r="AB31" s="7"/>
      <c r="AC31" s="7"/>
      <c r="AD31" s="7"/>
      <c r="AE31" s="7"/>
      <c r="AF31" s="7"/>
      <c r="AG31" s="5"/>
      <c r="AH31" s="25"/>
      <c r="AI31" s="28"/>
      <c r="AJ31" s="7"/>
      <c r="AK31" s="7"/>
      <c r="AL31" s="7"/>
      <c r="AM31" s="7"/>
      <c r="AN31" s="7"/>
      <c r="AO31" s="5"/>
      <c r="AP31" s="25"/>
    </row>
    <row r="32" spans="1:42">
      <c r="A32" s="7">
        <v>20</v>
      </c>
      <c r="B32" s="8" t="s">
        <v>44</v>
      </c>
      <c r="C32" s="5">
        <f t="shared" si="17"/>
        <v>18</v>
      </c>
      <c r="D32" s="5">
        <f t="shared" si="18"/>
        <v>2</v>
      </c>
      <c r="E32" s="5">
        <f t="shared" si="19"/>
        <v>9</v>
      </c>
      <c r="F32" s="5">
        <f t="shared" si="20"/>
        <v>9</v>
      </c>
      <c r="G32" s="5">
        <f t="shared" si="21"/>
        <v>0</v>
      </c>
      <c r="H32" s="5">
        <f t="shared" si="22"/>
        <v>0</v>
      </c>
      <c r="I32" s="5">
        <f t="shared" si="23"/>
        <v>0</v>
      </c>
      <c r="J32" s="20">
        <f t="shared" si="24"/>
        <v>0</v>
      </c>
      <c r="K32" s="28"/>
      <c r="L32" s="7"/>
      <c r="M32" s="7"/>
      <c r="N32" s="7"/>
      <c r="O32" s="7"/>
      <c r="P32" s="7"/>
      <c r="Q32" s="5"/>
      <c r="R32" s="25"/>
      <c r="S32" s="28">
        <v>9</v>
      </c>
      <c r="T32" s="7">
        <v>9</v>
      </c>
      <c r="U32" s="7"/>
      <c r="V32" s="7"/>
      <c r="W32" s="7"/>
      <c r="X32" s="7"/>
      <c r="Y32" s="5">
        <v>2</v>
      </c>
      <c r="Z32" s="25"/>
      <c r="AA32" s="28"/>
      <c r="AB32" s="7"/>
      <c r="AC32" s="7"/>
      <c r="AD32" s="7"/>
      <c r="AE32" s="7"/>
      <c r="AF32" s="7"/>
      <c r="AG32" s="5"/>
      <c r="AH32" s="25"/>
      <c r="AI32" s="28"/>
      <c r="AJ32" s="7"/>
      <c r="AK32" s="7"/>
      <c r="AL32" s="7"/>
      <c r="AM32" s="7"/>
      <c r="AN32" s="7"/>
      <c r="AO32" s="5"/>
      <c r="AP32" s="25"/>
    </row>
    <row r="33" spans="1:42">
      <c r="A33" s="7">
        <v>21</v>
      </c>
      <c r="B33" s="15" t="s">
        <v>45</v>
      </c>
      <c r="C33" s="5">
        <f t="shared" si="17"/>
        <v>27</v>
      </c>
      <c r="D33" s="5">
        <f t="shared" si="18"/>
        <v>4</v>
      </c>
      <c r="E33" s="5">
        <f t="shared" si="19"/>
        <v>9</v>
      </c>
      <c r="F33" s="5">
        <f t="shared" si="20"/>
        <v>0</v>
      </c>
      <c r="G33" s="5">
        <f t="shared" si="21"/>
        <v>0</v>
      </c>
      <c r="H33" s="5">
        <f t="shared" si="22"/>
        <v>18</v>
      </c>
      <c r="I33" s="5">
        <f t="shared" si="23"/>
        <v>0</v>
      </c>
      <c r="J33" s="20">
        <f t="shared" si="24"/>
        <v>0</v>
      </c>
      <c r="K33" s="28"/>
      <c r="L33" s="7"/>
      <c r="M33" s="7"/>
      <c r="N33" s="7"/>
      <c r="O33" s="7"/>
      <c r="P33" s="7"/>
      <c r="Q33" s="5"/>
      <c r="R33" s="25"/>
      <c r="S33" s="28">
        <v>9</v>
      </c>
      <c r="T33" s="7"/>
      <c r="U33" s="7"/>
      <c r="V33" s="7">
        <v>18</v>
      </c>
      <c r="W33" s="7"/>
      <c r="X33" s="7"/>
      <c r="Y33" s="16">
        <v>4</v>
      </c>
      <c r="Z33" s="25"/>
      <c r="AA33" s="28"/>
      <c r="AB33" s="7"/>
      <c r="AC33" s="7"/>
      <c r="AD33" s="7"/>
      <c r="AE33" s="7"/>
      <c r="AF33" s="7"/>
      <c r="AG33" s="5"/>
      <c r="AH33" s="25"/>
      <c r="AI33" s="28"/>
      <c r="AJ33" s="7"/>
      <c r="AK33" s="7"/>
      <c r="AL33" s="7"/>
      <c r="AM33" s="7"/>
      <c r="AN33" s="7"/>
      <c r="AO33" s="5"/>
      <c r="AP33" s="25"/>
    </row>
    <row r="34" spans="1:42">
      <c r="A34" s="7">
        <v>22</v>
      </c>
      <c r="B34" s="8" t="s">
        <v>46</v>
      </c>
      <c r="C34" s="5">
        <f t="shared" si="17"/>
        <v>27</v>
      </c>
      <c r="D34" s="5">
        <f t="shared" si="18"/>
        <v>3</v>
      </c>
      <c r="E34" s="5">
        <f t="shared" si="19"/>
        <v>9</v>
      </c>
      <c r="F34" s="5">
        <f t="shared" si="20"/>
        <v>0</v>
      </c>
      <c r="G34" s="5">
        <f t="shared" si="21"/>
        <v>0</v>
      </c>
      <c r="H34" s="5">
        <f t="shared" si="22"/>
        <v>0</v>
      </c>
      <c r="I34" s="5">
        <f t="shared" si="23"/>
        <v>18</v>
      </c>
      <c r="J34" s="20">
        <f t="shared" si="24"/>
        <v>0</v>
      </c>
      <c r="K34" s="28">
        <v>9</v>
      </c>
      <c r="L34" s="7"/>
      <c r="M34" s="7"/>
      <c r="N34" s="7"/>
      <c r="O34" s="7">
        <v>18</v>
      </c>
      <c r="P34" s="7"/>
      <c r="Q34" s="5">
        <v>3</v>
      </c>
      <c r="R34" s="25"/>
      <c r="S34" s="28"/>
      <c r="T34" s="7"/>
      <c r="U34" s="7"/>
      <c r="V34" s="7"/>
      <c r="W34" s="7"/>
      <c r="X34" s="7"/>
      <c r="Y34" s="5"/>
      <c r="Z34" s="25"/>
      <c r="AA34" s="28"/>
      <c r="AB34" s="7"/>
      <c r="AC34" s="7"/>
      <c r="AD34" s="7"/>
      <c r="AE34" s="7"/>
      <c r="AF34" s="7"/>
      <c r="AG34" s="5"/>
      <c r="AH34" s="25"/>
      <c r="AI34" s="28"/>
      <c r="AJ34" s="7"/>
      <c r="AK34" s="7"/>
      <c r="AL34" s="7"/>
      <c r="AM34" s="7"/>
      <c r="AN34" s="7"/>
      <c r="AO34" s="5"/>
      <c r="AP34" s="25"/>
    </row>
    <row r="35" spans="1:42">
      <c r="A35" s="7">
        <v>23</v>
      </c>
      <c r="B35" s="8" t="s">
        <v>47</v>
      </c>
      <c r="C35" s="5">
        <f t="shared" si="17"/>
        <v>18</v>
      </c>
      <c r="D35" s="5">
        <f t="shared" si="18"/>
        <v>2</v>
      </c>
      <c r="E35" s="5">
        <f t="shared" si="19"/>
        <v>9</v>
      </c>
      <c r="F35" s="5">
        <f t="shared" si="20"/>
        <v>0</v>
      </c>
      <c r="G35" s="5">
        <f t="shared" si="21"/>
        <v>0</v>
      </c>
      <c r="H35" s="5">
        <f t="shared" si="22"/>
        <v>0</v>
      </c>
      <c r="I35" s="5">
        <f t="shared" si="23"/>
        <v>9</v>
      </c>
      <c r="J35" s="20">
        <f t="shared" si="24"/>
        <v>0</v>
      </c>
      <c r="K35" s="28"/>
      <c r="L35" s="7"/>
      <c r="M35" s="7"/>
      <c r="N35" s="7"/>
      <c r="O35" s="7"/>
      <c r="P35" s="7"/>
      <c r="Q35" s="5"/>
      <c r="R35" s="25"/>
      <c r="S35" s="28"/>
      <c r="T35" s="7"/>
      <c r="U35" s="7"/>
      <c r="V35" s="7"/>
      <c r="W35" s="7"/>
      <c r="X35" s="7"/>
      <c r="Y35" s="5"/>
      <c r="Z35" s="25"/>
      <c r="AA35" s="28">
        <v>9</v>
      </c>
      <c r="AB35" s="7"/>
      <c r="AC35" s="7"/>
      <c r="AD35" s="7"/>
      <c r="AE35" s="7">
        <v>9</v>
      </c>
      <c r="AF35" s="7"/>
      <c r="AG35" s="5">
        <v>2</v>
      </c>
      <c r="AH35" s="25"/>
      <c r="AI35" s="28"/>
      <c r="AJ35" s="7"/>
      <c r="AK35" s="7"/>
      <c r="AL35" s="7"/>
      <c r="AM35" s="7"/>
      <c r="AN35" s="7"/>
      <c r="AO35" s="5"/>
      <c r="AP35" s="25"/>
    </row>
    <row r="36" spans="1:42">
      <c r="A36" s="7">
        <v>24</v>
      </c>
      <c r="B36" s="8" t="s">
        <v>48</v>
      </c>
      <c r="C36" s="5">
        <f t="shared" si="17"/>
        <v>18</v>
      </c>
      <c r="D36" s="5">
        <f t="shared" si="18"/>
        <v>2</v>
      </c>
      <c r="E36" s="5">
        <f t="shared" si="19"/>
        <v>9</v>
      </c>
      <c r="F36" s="5">
        <f t="shared" si="20"/>
        <v>0</v>
      </c>
      <c r="G36" s="5">
        <f t="shared" si="21"/>
        <v>9</v>
      </c>
      <c r="H36" s="5">
        <f t="shared" si="22"/>
        <v>0</v>
      </c>
      <c r="I36" s="5">
        <f t="shared" si="23"/>
        <v>0</v>
      </c>
      <c r="J36" s="20">
        <f t="shared" si="24"/>
        <v>0</v>
      </c>
      <c r="K36" s="28"/>
      <c r="L36" s="7"/>
      <c r="M36" s="7"/>
      <c r="N36" s="7"/>
      <c r="O36" s="7"/>
      <c r="P36" s="7"/>
      <c r="Q36" s="5"/>
      <c r="R36" s="25"/>
      <c r="S36" s="28"/>
      <c r="T36" s="7"/>
      <c r="U36" s="7"/>
      <c r="V36" s="7"/>
      <c r="W36" s="7"/>
      <c r="X36" s="7"/>
      <c r="Y36" s="5"/>
      <c r="Z36" s="25"/>
      <c r="AA36" s="28">
        <v>9</v>
      </c>
      <c r="AB36" s="7"/>
      <c r="AC36" s="7">
        <v>9</v>
      </c>
      <c r="AD36" s="7"/>
      <c r="AE36" s="7"/>
      <c r="AF36" s="7"/>
      <c r="AG36" s="5">
        <v>2</v>
      </c>
      <c r="AH36" s="25"/>
      <c r="AI36" s="28"/>
      <c r="AJ36" s="7"/>
      <c r="AK36" s="7"/>
      <c r="AL36" s="7"/>
      <c r="AM36" s="7"/>
      <c r="AN36" s="7"/>
      <c r="AO36" s="5"/>
      <c r="AP36" s="25"/>
    </row>
    <row r="37" spans="1:42">
      <c r="A37" s="7">
        <v>25</v>
      </c>
      <c r="B37" s="8" t="s">
        <v>49</v>
      </c>
      <c r="C37" s="5">
        <f t="shared" si="17"/>
        <v>18</v>
      </c>
      <c r="D37" s="5">
        <f t="shared" si="18"/>
        <v>2</v>
      </c>
      <c r="E37" s="5">
        <f t="shared" si="19"/>
        <v>0</v>
      </c>
      <c r="F37" s="5">
        <f t="shared" si="20"/>
        <v>0</v>
      </c>
      <c r="G37" s="5">
        <f t="shared" si="21"/>
        <v>0</v>
      </c>
      <c r="H37" s="5">
        <f t="shared" si="22"/>
        <v>18</v>
      </c>
      <c r="I37" s="5">
        <f t="shared" si="23"/>
        <v>0</v>
      </c>
      <c r="J37" s="20">
        <f t="shared" si="24"/>
        <v>0</v>
      </c>
      <c r="K37" s="28"/>
      <c r="L37" s="7"/>
      <c r="M37" s="7"/>
      <c r="N37" s="7"/>
      <c r="O37" s="7"/>
      <c r="P37" s="7"/>
      <c r="Q37" s="5"/>
      <c r="R37" s="25"/>
      <c r="S37" s="28"/>
      <c r="T37" s="7"/>
      <c r="U37" s="7"/>
      <c r="V37" s="7"/>
      <c r="W37" s="7"/>
      <c r="X37" s="7"/>
      <c r="Y37" s="5"/>
      <c r="Z37" s="25"/>
      <c r="AA37" s="28"/>
      <c r="AB37" s="7"/>
      <c r="AC37" s="7"/>
      <c r="AD37" s="7">
        <v>18</v>
      </c>
      <c r="AE37" s="7"/>
      <c r="AF37" s="7"/>
      <c r="AG37" s="5">
        <v>2</v>
      </c>
      <c r="AH37" s="25"/>
      <c r="AI37" s="28"/>
      <c r="AJ37" s="7"/>
      <c r="AK37" s="7"/>
      <c r="AL37" s="7"/>
      <c r="AM37" s="7"/>
      <c r="AN37" s="7"/>
      <c r="AO37" s="5"/>
      <c r="AP37" s="25"/>
    </row>
    <row r="38" spans="1:42">
      <c r="A38" s="7">
        <v>26</v>
      </c>
      <c r="B38" s="8" t="s">
        <v>50</v>
      </c>
      <c r="C38" s="5">
        <f t="shared" si="17"/>
        <v>27</v>
      </c>
      <c r="D38" s="5">
        <f t="shared" si="18"/>
        <v>3</v>
      </c>
      <c r="E38" s="5">
        <f t="shared" si="19"/>
        <v>9</v>
      </c>
      <c r="F38" s="5">
        <f t="shared" si="20"/>
        <v>9</v>
      </c>
      <c r="G38" s="5">
        <f t="shared" si="21"/>
        <v>0</v>
      </c>
      <c r="H38" s="5">
        <f t="shared" si="22"/>
        <v>0</v>
      </c>
      <c r="I38" s="5">
        <f t="shared" si="23"/>
        <v>9</v>
      </c>
      <c r="J38" s="20">
        <f t="shared" si="24"/>
        <v>0</v>
      </c>
      <c r="K38" s="28"/>
      <c r="L38" s="7"/>
      <c r="M38" s="7"/>
      <c r="N38" s="7"/>
      <c r="O38" s="7"/>
      <c r="P38" s="7"/>
      <c r="Q38" s="5"/>
      <c r="R38" s="25"/>
      <c r="S38" s="28"/>
      <c r="T38" s="7"/>
      <c r="U38" s="7"/>
      <c r="V38" s="7"/>
      <c r="W38" s="7"/>
      <c r="X38" s="7"/>
      <c r="Y38" s="5"/>
      <c r="Z38" s="25"/>
      <c r="AA38" s="28">
        <v>9</v>
      </c>
      <c r="AB38" s="7">
        <v>9</v>
      </c>
      <c r="AC38" s="7"/>
      <c r="AD38" s="7"/>
      <c r="AE38" s="7">
        <v>9</v>
      </c>
      <c r="AF38" s="7"/>
      <c r="AG38" s="5">
        <v>3</v>
      </c>
      <c r="AH38" s="25" t="s">
        <v>26</v>
      </c>
      <c r="AI38" s="28"/>
      <c r="AJ38" s="7"/>
      <c r="AK38" s="7"/>
      <c r="AL38" s="7"/>
      <c r="AM38" s="7"/>
      <c r="AN38" s="7"/>
      <c r="AO38" s="5"/>
      <c r="AP38" s="25"/>
    </row>
    <row r="39" spans="1:42">
      <c r="A39" s="7">
        <v>27</v>
      </c>
      <c r="B39" s="32" t="s">
        <v>51</v>
      </c>
      <c r="C39" s="5">
        <f t="shared" si="17"/>
        <v>18</v>
      </c>
      <c r="D39" s="5">
        <f t="shared" si="18"/>
        <v>3</v>
      </c>
      <c r="E39" s="5">
        <f t="shared" si="19"/>
        <v>9</v>
      </c>
      <c r="F39" s="5">
        <f t="shared" si="20"/>
        <v>0</v>
      </c>
      <c r="G39" s="5">
        <f t="shared" si="21"/>
        <v>0</v>
      </c>
      <c r="H39" s="5">
        <f t="shared" si="22"/>
        <v>0</v>
      </c>
      <c r="I39" s="5">
        <f t="shared" si="23"/>
        <v>9</v>
      </c>
      <c r="J39" s="20">
        <f t="shared" si="24"/>
        <v>0</v>
      </c>
      <c r="K39" s="28"/>
      <c r="L39" s="7"/>
      <c r="M39" s="7"/>
      <c r="N39" s="7"/>
      <c r="O39" s="7"/>
      <c r="P39" s="7"/>
      <c r="Q39" s="5"/>
      <c r="R39" s="25"/>
      <c r="S39" s="28"/>
      <c r="T39" s="7"/>
      <c r="U39" s="7"/>
      <c r="V39" s="7"/>
      <c r="W39" s="7"/>
      <c r="X39" s="7"/>
      <c r="Y39" s="5"/>
      <c r="Z39" s="25"/>
      <c r="AA39" s="28">
        <v>9</v>
      </c>
      <c r="AB39" s="7"/>
      <c r="AC39" s="7"/>
      <c r="AD39" s="7"/>
      <c r="AE39" s="7">
        <v>9</v>
      </c>
      <c r="AF39" s="7"/>
      <c r="AG39" s="16">
        <v>3</v>
      </c>
      <c r="AH39" s="25"/>
      <c r="AI39" s="28"/>
      <c r="AJ39" s="7"/>
      <c r="AK39" s="7"/>
      <c r="AL39" s="7"/>
      <c r="AM39" s="7"/>
      <c r="AN39" s="7"/>
      <c r="AO39" s="5"/>
      <c r="AP39" s="25"/>
    </row>
    <row r="40" spans="1:42">
      <c r="A40" s="7">
        <v>28</v>
      </c>
      <c r="B40" s="30" t="s">
        <v>52</v>
      </c>
      <c r="C40" s="5">
        <f t="shared" si="17"/>
        <v>0</v>
      </c>
      <c r="D40" s="5">
        <f t="shared" si="18"/>
        <v>0</v>
      </c>
      <c r="E40" s="5">
        <f t="shared" si="19"/>
        <v>0</v>
      </c>
      <c r="F40" s="5">
        <f t="shared" si="20"/>
        <v>0</v>
      </c>
      <c r="G40" s="5">
        <f t="shared" si="21"/>
        <v>0</v>
      </c>
      <c r="H40" s="5">
        <f t="shared" si="22"/>
        <v>0</v>
      </c>
      <c r="I40" s="5">
        <f t="shared" si="23"/>
        <v>0</v>
      </c>
      <c r="J40" s="20">
        <f t="shared" si="24"/>
        <v>0</v>
      </c>
      <c r="K40" s="28"/>
      <c r="L40" s="7"/>
      <c r="M40" s="7"/>
      <c r="N40" s="7"/>
      <c r="O40" s="7"/>
      <c r="P40" s="7"/>
      <c r="Q40" s="5"/>
      <c r="R40" s="25"/>
      <c r="S40" s="28"/>
      <c r="T40" s="7"/>
      <c r="U40" s="7"/>
      <c r="V40" s="7"/>
      <c r="W40" s="7"/>
      <c r="X40" s="7"/>
      <c r="Y40" s="5"/>
      <c r="Z40" s="25"/>
      <c r="AA40" s="28"/>
      <c r="AB40" s="7"/>
      <c r="AC40" s="7"/>
      <c r="AD40" s="7"/>
      <c r="AE40" s="7">
        <v>0</v>
      </c>
      <c r="AF40" s="7"/>
      <c r="AG40" s="5">
        <v>0</v>
      </c>
      <c r="AH40" s="25"/>
      <c r="AI40" s="28"/>
      <c r="AJ40" s="7"/>
      <c r="AK40" s="7"/>
      <c r="AL40" s="7"/>
      <c r="AM40" s="7"/>
      <c r="AN40" s="7"/>
      <c r="AO40" s="5"/>
      <c r="AP40" s="25"/>
    </row>
    <row r="41" spans="1:42">
      <c r="A41" s="7">
        <v>29</v>
      </c>
      <c r="B41" s="31" t="s">
        <v>69</v>
      </c>
      <c r="C41" s="5">
        <f t="shared" si="17"/>
        <v>18</v>
      </c>
      <c r="D41" s="5">
        <f t="shared" si="18"/>
        <v>2</v>
      </c>
      <c r="E41" s="5">
        <f t="shared" si="19"/>
        <v>9</v>
      </c>
      <c r="F41" s="5">
        <f t="shared" si="20"/>
        <v>0</v>
      </c>
      <c r="G41" s="5">
        <f t="shared" si="21"/>
        <v>0</v>
      </c>
      <c r="H41" s="5">
        <f t="shared" si="22"/>
        <v>9</v>
      </c>
      <c r="I41" s="5">
        <f t="shared" si="23"/>
        <v>0</v>
      </c>
      <c r="J41" s="20">
        <f t="shared" si="24"/>
        <v>0</v>
      </c>
      <c r="K41" s="28"/>
      <c r="L41" s="7"/>
      <c r="M41" s="7"/>
      <c r="N41" s="7"/>
      <c r="O41" s="7"/>
      <c r="P41" s="7"/>
      <c r="Q41" s="5"/>
      <c r="R41" s="25"/>
      <c r="S41" s="28"/>
      <c r="T41" s="7"/>
      <c r="U41" s="7"/>
      <c r="V41" s="7"/>
      <c r="W41" s="7"/>
      <c r="X41" s="7"/>
      <c r="Y41" s="5"/>
      <c r="Z41" s="25"/>
      <c r="AA41" s="28">
        <v>9</v>
      </c>
      <c r="AB41" s="7"/>
      <c r="AC41" s="7"/>
      <c r="AD41" s="7">
        <v>9</v>
      </c>
      <c r="AE41" s="7"/>
      <c r="AF41" s="7"/>
      <c r="AG41" s="5">
        <v>2</v>
      </c>
      <c r="AH41" s="25"/>
      <c r="AI41" s="28"/>
      <c r="AJ41" s="7"/>
      <c r="AK41" s="7"/>
      <c r="AL41" s="7"/>
      <c r="AM41" s="7"/>
      <c r="AN41" s="7"/>
      <c r="AO41" s="5"/>
      <c r="AP41" s="25"/>
    </row>
    <row r="42" spans="1:42">
      <c r="A42" s="7">
        <v>30</v>
      </c>
      <c r="B42" s="8" t="s">
        <v>54</v>
      </c>
      <c r="C42" s="5">
        <f t="shared" si="17"/>
        <v>9</v>
      </c>
      <c r="D42" s="5">
        <f t="shared" si="18"/>
        <v>1</v>
      </c>
      <c r="E42" s="5">
        <f t="shared" si="19"/>
        <v>9</v>
      </c>
      <c r="F42" s="5">
        <f t="shared" si="20"/>
        <v>0</v>
      </c>
      <c r="G42" s="5">
        <f t="shared" si="21"/>
        <v>0</v>
      </c>
      <c r="H42" s="5">
        <f t="shared" si="22"/>
        <v>0</v>
      </c>
      <c r="I42" s="5">
        <f t="shared" si="23"/>
        <v>0</v>
      </c>
      <c r="J42" s="20">
        <f t="shared" si="24"/>
        <v>0</v>
      </c>
      <c r="K42" s="28"/>
      <c r="L42" s="7"/>
      <c r="M42" s="7"/>
      <c r="N42" s="7"/>
      <c r="O42" s="7"/>
      <c r="P42" s="7"/>
      <c r="Q42" s="5"/>
      <c r="R42" s="25"/>
      <c r="S42" s="28"/>
      <c r="T42" s="7"/>
      <c r="U42" s="7"/>
      <c r="V42" s="7"/>
      <c r="W42" s="7"/>
      <c r="X42" s="7"/>
      <c r="Y42" s="5"/>
      <c r="Z42" s="25"/>
      <c r="AA42" s="28">
        <v>9</v>
      </c>
      <c r="AB42" s="7"/>
      <c r="AC42" s="7"/>
      <c r="AD42" s="7"/>
      <c r="AE42" s="7"/>
      <c r="AF42" s="7"/>
      <c r="AG42" s="5">
        <v>1</v>
      </c>
      <c r="AH42" s="25"/>
      <c r="AI42" s="28"/>
      <c r="AJ42" s="7"/>
      <c r="AK42" s="7"/>
      <c r="AL42" s="7"/>
      <c r="AM42" s="7"/>
      <c r="AN42" s="7"/>
      <c r="AO42" s="5"/>
      <c r="AP42" s="25"/>
    </row>
    <row r="43" spans="1:42">
      <c r="A43" s="7">
        <v>31</v>
      </c>
      <c r="B43" s="15" t="s">
        <v>55</v>
      </c>
      <c r="C43" s="5">
        <f t="shared" si="17"/>
        <v>18</v>
      </c>
      <c r="D43" s="5">
        <f t="shared" si="18"/>
        <v>2</v>
      </c>
      <c r="E43" s="5">
        <f t="shared" si="19"/>
        <v>9</v>
      </c>
      <c r="F43" s="5">
        <f t="shared" si="20"/>
        <v>0</v>
      </c>
      <c r="G43" s="5">
        <f t="shared" si="21"/>
        <v>0</v>
      </c>
      <c r="H43" s="5">
        <f t="shared" si="22"/>
        <v>0</v>
      </c>
      <c r="I43" s="5">
        <f t="shared" si="23"/>
        <v>0</v>
      </c>
      <c r="J43" s="20">
        <f t="shared" si="24"/>
        <v>9</v>
      </c>
      <c r="K43" s="28"/>
      <c r="L43" s="7"/>
      <c r="M43" s="7"/>
      <c r="N43" s="7"/>
      <c r="O43" s="7"/>
      <c r="P43" s="7"/>
      <c r="Q43" s="5"/>
      <c r="R43" s="25"/>
      <c r="S43" s="28"/>
      <c r="T43" s="7"/>
      <c r="U43" s="7"/>
      <c r="V43" s="7"/>
      <c r="W43" s="7"/>
      <c r="X43" s="7"/>
      <c r="Y43" s="5"/>
      <c r="Z43" s="25"/>
      <c r="AA43" s="28">
        <v>9</v>
      </c>
      <c r="AB43" s="7"/>
      <c r="AC43" s="7"/>
      <c r="AD43" s="7"/>
      <c r="AE43" s="7"/>
      <c r="AF43" s="7">
        <v>9</v>
      </c>
      <c r="AG43" s="5">
        <v>2</v>
      </c>
      <c r="AH43" s="25"/>
      <c r="AI43" s="28"/>
      <c r="AJ43" s="7"/>
      <c r="AK43" s="7"/>
      <c r="AL43" s="7"/>
      <c r="AM43" s="7"/>
      <c r="AN43" s="7"/>
      <c r="AO43" s="5"/>
      <c r="AP43" s="25"/>
    </row>
    <row r="44" spans="1:42">
      <c r="A44" s="7">
        <v>32</v>
      </c>
      <c r="B44" s="8" t="s">
        <v>53</v>
      </c>
      <c r="C44" s="5">
        <f t="shared" si="17"/>
        <v>18</v>
      </c>
      <c r="D44" s="5">
        <f t="shared" si="18"/>
        <v>2</v>
      </c>
      <c r="E44" s="5">
        <f t="shared" si="19"/>
        <v>9</v>
      </c>
      <c r="F44" s="5">
        <f t="shared" si="20"/>
        <v>0</v>
      </c>
      <c r="G44" s="5">
        <f t="shared" si="21"/>
        <v>0</v>
      </c>
      <c r="H44" s="5">
        <f t="shared" si="22"/>
        <v>0</v>
      </c>
      <c r="I44" s="5">
        <f t="shared" si="23"/>
        <v>9</v>
      </c>
      <c r="J44" s="20">
        <f t="shared" si="24"/>
        <v>0</v>
      </c>
      <c r="K44" s="28"/>
      <c r="L44" s="7"/>
      <c r="M44" s="7"/>
      <c r="N44" s="7"/>
      <c r="O44" s="7"/>
      <c r="P44" s="7"/>
      <c r="Q44" s="5"/>
      <c r="R44" s="25"/>
      <c r="S44" s="28"/>
      <c r="T44" s="7"/>
      <c r="U44" s="7"/>
      <c r="V44" s="7"/>
      <c r="W44" s="7"/>
      <c r="X44" s="7"/>
      <c r="Y44" s="5"/>
      <c r="Z44" s="25"/>
      <c r="AA44" s="28"/>
      <c r="AB44" s="7"/>
      <c r="AC44" s="7"/>
      <c r="AD44" s="7"/>
      <c r="AE44" s="7"/>
      <c r="AF44" s="7"/>
      <c r="AG44" s="5"/>
      <c r="AH44" s="25"/>
      <c r="AI44" s="28">
        <v>9</v>
      </c>
      <c r="AJ44" s="7"/>
      <c r="AK44" s="7"/>
      <c r="AL44" s="7"/>
      <c r="AM44" s="7">
        <v>9</v>
      </c>
      <c r="AN44" s="7"/>
      <c r="AO44" s="5">
        <v>2</v>
      </c>
      <c r="AP44" s="25"/>
    </row>
    <row r="45" spans="1:42">
      <c r="A45" s="7">
        <v>33</v>
      </c>
      <c r="B45" s="8" t="s">
        <v>56</v>
      </c>
      <c r="C45" s="5">
        <f t="shared" si="17"/>
        <v>10</v>
      </c>
      <c r="D45" s="5">
        <f t="shared" si="18"/>
        <v>20</v>
      </c>
      <c r="E45" s="5">
        <f t="shared" si="19"/>
        <v>0</v>
      </c>
      <c r="F45" s="5">
        <f t="shared" si="20"/>
        <v>0</v>
      </c>
      <c r="G45" s="5">
        <f t="shared" si="21"/>
        <v>0</v>
      </c>
      <c r="H45" s="5">
        <f t="shared" si="22"/>
        <v>0</v>
      </c>
      <c r="I45" s="5">
        <f t="shared" si="23"/>
        <v>10</v>
      </c>
      <c r="J45" s="20">
        <f t="shared" si="24"/>
        <v>0</v>
      </c>
      <c r="K45" s="28"/>
      <c r="L45" s="7"/>
      <c r="M45" s="7"/>
      <c r="N45" s="7"/>
      <c r="O45" s="7"/>
      <c r="P45" s="7"/>
      <c r="Q45" s="5"/>
      <c r="R45" s="25"/>
      <c r="S45" s="28"/>
      <c r="T45" s="7"/>
      <c r="U45" s="7"/>
      <c r="V45" s="7"/>
      <c r="W45" s="7"/>
      <c r="X45" s="7"/>
      <c r="Y45" s="5"/>
      <c r="Z45" s="25"/>
      <c r="AA45" s="28"/>
      <c r="AB45" s="7"/>
      <c r="AC45" s="7"/>
      <c r="AD45" s="7"/>
      <c r="AE45" s="7"/>
      <c r="AF45" s="7"/>
      <c r="AG45" s="5"/>
      <c r="AH45" s="25"/>
      <c r="AI45" s="28"/>
      <c r="AJ45" s="7"/>
      <c r="AK45" s="7"/>
      <c r="AL45" s="7"/>
      <c r="AM45" s="7">
        <v>10</v>
      </c>
      <c r="AN45" s="7"/>
      <c r="AO45" s="5">
        <v>20</v>
      </c>
      <c r="AP45" s="25"/>
    </row>
    <row r="46" spans="1:42">
      <c r="A46" s="7">
        <v>34</v>
      </c>
      <c r="B46" s="8" t="s">
        <v>57</v>
      </c>
      <c r="C46" s="5">
        <f t="shared" si="17"/>
        <v>18</v>
      </c>
      <c r="D46" s="5">
        <f t="shared" si="18"/>
        <v>2</v>
      </c>
      <c r="E46" s="5">
        <f t="shared" si="19"/>
        <v>0</v>
      </c>
      <c r="F46" s="5">
        <f t="shared" si="20"/>
        <v>0</v>
      </c>
      <c r="G46" s="5">
        <f t="shared" si="21"/>
        <v>0</v>
      </c>
      <c r="H46" s="5">
        <f t="shared" si="22"/>
        <v>0</v>
      </c>
      <c r="I46" s="5">
        <f t="shared" si="23"/>
        <v>0</v>
      </c>
      <c r="J46" s="20">
        <f t="shared" si="24"/>
        <v>18</v>
      </c>
      <c r="K46" s="28"/>
      <c r="L46" s="7"/>
      <c r="M46" s="7"/>
      <c r="N46" s="7"/>
      <c r="O46" s="7"/>
      <c r="P46" s="7"/>
      <c r="Q46" s="5"/>
      <c r="R46" s="25"/>
      <c r="S46" s="28"/>
      <c r="T46" s="7"/>
      <c r="U46" s="7"/>
      <c r="V46" s="7"/>
      <c r="W46" s="7"/>
      <c r="X46" s="7"/>
      <c r="Y46" s="5"/>
      <c r="Z46" s="25"/>
      <c r="AA46" s="28"/>
      <c r="AB46" s="7"/>
      <c r="AC46" s="7"/>
      <c r="AD46" s="7"/>
      <c r="AE46" s="7"/>
      <c r="AF46" s="7"/>
      <c r="AG46" s="5"/>
      <c r="AH46" s="25"/>
      <c r="AI46" s="28"/>
      <c r="AJ46" s="7"/>
      <c r="AK46" s="7"/>
      <c r="AL46" s="7"/>
      <c r="AM46" s="7"/>
      <c r="AN46" s="7">
        <v>18</v>
      </c>
      <c r="AO46" s="5">
        <v>2</v>
      </c>
      <c r="AP46" s="25"/>
    </row>
    <row r="47" spans="1:42">
      <c r="A47" s="36" t="s">
        <v>58</v>
      </c>
      <c r="B47" s="36"/>
      <c r="C47" s="36">
        <f>SUM(C13,C18,C28)</f>
        <v>586</v>
      </c>
      <c r="D47" s="36">
        <f>SUM(D13,D18,D28)</f>
        <v>90</v>
      </c>
      <c r="E47" s="5">
        <f t="shared" ref="E47:J47" si="25">SUM(E14:E17,E19:E27,E29:E46)</f>
        <v>234</v>
      </c>
      <c r="F47" s="5">
        <f t="shared" si="25"/>
        <v>99</v>
      </c>
      <c r="G47" s="5">
        <f t="shared" si="25"/>
        <v>18</v>
      </c>
      <c r="H47" s="5">
        <f t="shared" si="25"/>
        <v>117</v>
      </c>
      <c r="I47" s="5">
        <f t="shared" si="25"/>
        <v>91</v>
      </c>
      <c r="J47" s="20">
        <f t="shared" si="25"/>
        <v>27</v>
      </c>
      <c r="K47" s="24">
        <f t="shared" ref="K47:AP47" si="26">SUM(K13,K18,K28)</f>
        <v>81</v>
      </c>
      <c r="L47" s="5">
        <f t="shared" si="26"/>
        <v>72</v>
      </c>
      <c r="M47" s="5">
        <f t="shared" si="26"/>
        <v>0</v>
      </c>
      <c r="N47" s="5">
        <f t="shared" si="26"/>
        <v>18</v>
      </c>
      <c r="O47" s="5">
        <f t="shared" si="26"/>
        <v>27</v>
      </c>
      <c r="P47" s="5">
        <f t="shared" si="26"/>
        <v>0</v>
      </c>
      <c r="Q47" s="5">
        <f t="shared" si="26"/>
        <v>23</v>
      </c>
      <c r="R47" s="25">
        <f t="shared" si="26"/>
        <v>2</v>
      </c>
      <c r="S47" s="24">
        <f t="shared" si="26"/>
        <v>72</v>
      </c>
      <c r="T47" s="5">
        <f t="shared" si="26"/>
        <v>18</v>
      </c>
      <c r="U47" s="5">
        <f t="shared" si="26"/>
        <v>9</v>
      </c>
      <c r="V47" s="5">
        <f t="shared" si="26"/>
        <v>63</v>
      </c>
      <c r="W47" s="5">
        <f t="shared" si="26"/>
        <v>18</v>
      </c>
      <c r="X47" s="5">
        <f t="shared" si="26"/>
        <v>0</v>
      </c>
      <c r="Y47" s="5">
        <f t="shared" si="26"/>
        <v>24</v>
      </c>
      <c r="Z47" s="25">
        <f t="shared" si="26"/>
        <v>1</v>
      </c>
      <c r="AA47" s="24">
        <f t="shared" si="26"/>
        <v>72</v>
      </c>
      <c r="AB47" s="5">
        <f t="shared" si="26"/>
        <v>9</v>
      </c>
      <c r="AC47" s="5">
        <f t="shared" si="26"/>
        <v>9</v>
      </c>
      <c r="AD47" s="5">
        <f t="shared" si="26"/>
        <v>36</v>
      </c>
      <c r="AE47" s="5">
        <f t="shared" si="26"/>
        <v>27</v>
      </c>
      <c r="AF47" s="5">
        <f t="shared" si="26"/>
        <v>9</v>
      </c>
      <c r="AG47" s="5">
        <f t="shared" si="26"/>
        <v>23</v>
      </c>
      <c r="AH47" s="25">
        <f t="shared" si="26"/>
        <v>1</v>
      </c>
      <c r="AI47" s="24">
        <f t="shared" si="26"/>
        <v>9</v>
      </c>
      <c r="AJ47" s="5">
        <f t="shared" si="26"/>
        <v>0</v>
      </c>
      <c r="AK47" s="5">
        <f t="shared" si="26"/>
        <v>0</v>
      </c>
      <c r="AL47" s="5">
        <f t="shared" si="26"/>
        <v>0</v>
      </c>
      <c r="AM47" s="5">
        <f t="shared" si="26"/>
        <v>19</v>
      </c>
      <c r="AN47" s="5">
        <f t="shared" si="26"/>
        <v>18</v>
      </c>
      <c r="AO47" s="5">
        <f t="shared" si="26"/>
        <v>24</v>
      </c>
      <c r="AP47" s="25">
        <f t="shared" si="26"/>
        <v>0</v>
      </c>
    </row>
    <row r="48" spans="1:42">
      <c r="A48" s="36"/>
      <c r="B48" s="36"/>
      <c r="C48" s="36"/>
      <c r="D48" s="36"/>
      <c r="E48" s="36">
        <f>E47+F47+G47+H47+I47+J47</f>
        <v>586</v>
      </c>
      <c r="F48" s="36"/>
      <c r="G48" s="36"/>
      <c r="H48" s="36"/>
      <c r="I48" s="36"/>
      <c r="J48" s="38"/>
      <c r="K48" s="41">
        <f>K47+L47+M47+N47+O47+P47</f>
        <v>198</v>
      </c>
      <c r="L48" s="36"/>
      <c r="M48" s="36"/>
      <c r="N48" s="36"/>
      <c r="O48" s="36"/>
      <c r="P48" s="36"/>
      <c r="Q48" s="36"/>
      <c r="R48" s="42"/>
      <c r="S48" s="41">
        <f>S47+T47+U47+V47+W47+X47</f>
        <v>180</v>
      </c>
      <c r="T48" s="36"/>
      <c r="U48" s="36"/>
      <c r="V48" s="36"/>
      <c r="W48" s="36"/>
      <c r="X48" s="36"/>
      <c r="Y48" s="36"/>
      <c r="Z48" s="42"/>
      <c r="AA48" s="41">
        <f>AA47+AB47+AC47+AD47+AE47+AF47</f>
        <v>162</v>
      </c>
      <c r="AB48" s="36"/>
      <c r="AC48" s="36"/>
      <c r="AD48" s="36"/>
      <c r="AE48" s="36"/>
      <c r="AF48" s="36"/>
      <c r="AG48" s="36"/>
      <c r="AH48" s="42"/>
      <c r="AI48" s="41">
        <f>AI47+AJ47+AK47+AL47+AM47+AN47</f>
        <v>46</v>
      </c>
      <c r="AJ48" s="36"/>
      <c r="AK48" s="36"/>
      <c r="AL48" s="36"/>
      <c r="AM48" s="36"/>
      <c r="AN48" s="36"/>
      <c r="AO48" s="36"/>
      <c r="AP48" s="42"/>
    </row>
    <row r="49" spans="1:42" ht="12" thickBot="1">
      <c r="A49" s="36" t="s">
        <v>59</v>
      </c>
      <c r="B49" s="36"/>
      <c r="C49" s="36"/>
      <c r="D49" s="36"/>
      <c r="E49" s="36">
        <f>SUM(K49,S49,AA49,AI49)</f>
        <v>5</v>
      </c>
      <c r="F49" s="36"/>
      <c r="G49" s="36"/>
      <c r="H49" s="36"/>
      <c r="I49" s="36"/>
      <c r="J49" s="38"/>
      <c r="K49" s="43">
        <v>2</v>
      </c>
      <c r="L49" s="44"/>
      <c r="M49" s="44"/>
      <c r="N49" s="44"/>
      <c r="O49" s="44"/>
      <c r="P49" s="44"/>
      <c r="Q49" s="44"/>
      <c r="R49" s="45"/>
      <c r="S49" s="43">
        <v>2</v>
      </c>
      <c r="T49" s="44"/>
      <c r="U49" s="44"/>
      <c r="V49" s="44"/>
      <c r="W49" s="44"/>
      <c r="X49" s="44"/>
      <c r="Y49" s="44"/>
      <c r="Z49" s="45"/>
      <c r="AA49" s="43">
        <v>1</v>
      </c>
      <c r="AB49" s="44"/>
      <c r="AC49" s="44"/>
      <c r="AD49" s="44"/>
      <c r="AE49" s="44"/>
      <c r="AF49" s="44"/>
      <c r="AG49" s="44"/>
      <c r="AH49" s="45"/>
      <c r="AI49" s="43">
        <v>0</v>
      </c>
      <c r="AJ49" s="44"/>
      <c r="AK49" s="44"/>
      <c r="AL49" s="44"/>
      <c r="AM49" s="44"/>
      <c r="AN49" s="44"/>
      <c r="AO49" s="44"/>
      <c r="AP49" s="45"/>
    </row>
    <row r="50" spans="1:42">
      <c r="A50" s="39" t="s">
        <v>60</v>
      </c>
      <c r="B50" s="39"/>
      <c r="C50" s="39"/>
      <c r="D50" s="39"/>
      <c r="E50" s="39"/>
      <c r="F50" s="39"/>
      <c r="G50" s="39"/>
      <c r="H50" s="39"/>
      <c r="I50" s="39"/>
      <c r="J50" s="39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</row>
    <row r="51" spans="1:42">
      <c r="A51" s="39" t="s">
        <v>61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</row>
  </sheetData>
  <mergeCells count="26">
    <mergeCell ref="A50:AP50"/>
    <mergeCell ref="A51:AP51"/>
    <mergeCell ref="AA48:AH48"/>
    <mergeCell ref="AI48:AP48"/>
    <mergeCell ref="A49:D49"/>
    <mergeCell ref="E49:J49"/>
    <mergeCell ref="K49:R49"/>
    <mergeCell ref="S49:Z49"/>
    <mergeCell ref="AA49:AH49"/>
    <mergeCell ref="AI49:AP49"/>
    <mergeCell ref="A47:B48"/>
    <mergeCell ref="C47:C48"/>
    <mergeCell ref="D47:D48"/>
    <mergeCell ref="E48:J48"/>
    <mergeCell ref="K48:R48"/>
    <mergeCell ref="S48:Z48"/>
    <mergeCell ref="A10:A12"/>
    <mergeCell ref="B10:B12"/>
    <mergeCell ref="C10:C12"/>
    <mergeCell ref="D10:D12"/>
    <mergeCell ref="E10:J11"/>
    <mergeCell ref="K10:AO10"/>
    <mergeCell ref="K11:Q11"/>
    <mergeCell ref="S11:Y11"/>
    <mergeCell ref="AA11:AG11"/>
    <mergeCell ref="AI11:AO11"/>
  </mergeCells>
  <pageMargins left="0.37204724409448819" right="0.37283464566929136" top="1.1417322834645669" bottom="1.1417322834645669" header="0.74803149606299213" footer="0.74803149606299213"/>
  <pageSetup paperSize="8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K9"/>
  <sheetViews>
    <sheetView tabSelected="1" workbookViewId="0">
      <selection activeCell="E23" sqref="E23"/>
    </sheetView>
  </sheetViews>
  <sheetFormatPr defaultRowHeight="11.25"/>
  <cols>
    <col min="1" max="1" width="7" style="13" customWidth="1"/>
    <col min="2" max="2" width="44.5" style="10" customWidth="1"/>
    <col min="3" max="63" width="9.83203125" style="10" customWidth="1"/>
  </cols>
  <sheetData>
    <row r="1" spans="1:2">
      <c r="A1" s="46" t="s">
        <v>44</v>
      </c>
      <c r="B1" s="46"/>
    </row>
    <row r="2" spans="1:2">
      <c r="A2" s="11" t="s">
        <v>62</v>
      </c>
      <c r="B2" s="12" t="s">
        <v>63</v>
      </c>
    </row>
    <row r="3" spans="1:2">
      <c r="A3" s="11" t="s">
        <v>64</v>
      </c>
      <c r="B3" s="12" t="s">
        <v>65</v>
      </c>
    </row>
    <row r="4" spans="1:2">
      <c r="A4" s="47" t="s">
        <v>53</v>
      </c>
      <c r="B4" s="47"/>
    </row>
    <row r="5" spans="1:2">
      <c r="A5" s="48" t="s">
        <v>66</v>
      </c>
      <c r="B5" s="49" t="s">
        <v>67</v>
      </c>
    </row>
    <row r="6" spans="1:2">
      <c r="A6" s="48" t="s">
        <v>68</v>
      </c>
      <c r="B6" s="49" t="s">
        <v>69</v>
      </c>
    </row>
    <row r="7" spans="1:2">
      <c r="A7" s="46" t="s">
        <v>53</v>
      </c>
      <c r="B7" s="46"/>
    </row>
    <row r="8" spans="1:2">
      <c r="A8" s="11" t="s">
        <v>70</v>
      </c>
      <c r="B8" s="12" t="s">
        <v>71</v>
      </c>
    </row>
    <row r="9" spans="1:2">
      <c r="A9" s="11" t="s">
        <v>72</v>
      </c>
      <c r="B9" s="12" t="s">
        <v>73</v>
      </c>
    </row>
  </sheetData>
  <mergeCells count="3">
    <mergeCell ref="A1:B1"/>
    <mergeCell ref="A4:B4"/>
    <mergeCell ref="A7:B7"/>
  </mergeCells>
  <pageMargins left="0.7" right="0.7" top="1.1437007874015748" bottom="1.1437007874015748" header="0.75" footer="0.75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modelowanie komputerowe w energ</vt:lpstr>
      <vt:lpstr>Przedmioty wybieralne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Siatka planu studiów</dc:title>
  <dc:subject>Siatka planu studiów</dc:subject>
  <dc:creator>Plany PK</dc:creator>
  <dc:description>Plik zawiera plan studiów</dc:description>
  <cp:lastModifiedBy>Paweł Ocłoń</cp:lastModifiedBy>
  <cp:revision>77</cp:revision>
  <cp:lastPrinted>2024-02-07T09:05:47Z</cp:lastPrinted>
  <dcterms:created xsi:type="dcterms:W3CDTF">2016-07-06T12:13:52Z</dcterms:created>
  <dcterms:modified xsi:type="dcterms:W3CDTF">2024-04-23T16:21:20Z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 Corporation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